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ument\Dokum\Karolina\PROJEKTY\"/>
    </mc:Choice>
  </mc:AlternateContent>
  <xr:revisionPtr revIDLastSave="0" documentId="8_{3F14AB6C-AB77-4FE3-8152-A29107BA8369}" xr6:coauthVersionLast="47" xr6:coauthVersionMax="47" xr10:uidLastSave="{00000000-0000-0000-0000-000000000000}"/>
  <bookViews>
    <workbookView xWindow="-120" yWindow="-120" windowWidth="29040" windowHeight="17640" xr2:uid="{471382F4-FE93-4057-9E6A-2AC3A32FE181}"/>
  </bookViews>
  <sheets>
    <sheet name="Arkusz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" l="1"/>
  <c r="O29" i="1"/>
  <c r="K29" i="1"/>
  <c r="L28" i="1"/>
  <c r="J28" i="1"/>
  <c r="I28" i="1"/>
  <c r="H28" i="1"/>
  <c r="F28" i="1"/>
  <c r="E28" i="1"/>
  <c r="D28" i="1"/>
  <c r="C28" i="1"/>
  <c r="M27" i="1"/>
  <c r="L27" i="1"/>
  <c r="J27" i="1"/>
  <c r="I27" i="1"/>
  <c r="H27" i="1"/>
  <c r="F27" i="1"/>
  <c r="E27" i="1"/>
  <c r="D27" i="1"/>
  <c r="C27" i="1"/>
  <c r="M26" i="1"/>
  <c r="L26" i="1"/>
  <c r="J26" i="1"/>
  <c r="I26" i="1"/>
  <c r="H26" i="1"/>
  <c r="F26" i="1"/>
  <c r="E26" i="1"/>
  <c r="D26" i="1"/>
  <c r="C26" i="1"/>
  <c r="M25" i="1"/>
  <c r="L25" i="1"/>
  <c r="J25" i="1"/>
  <c r="I25" i="1"/>
  <c r="H25" i="1"/>
  <c r="F25" i="1"/>
  <c r="E25" i="1"/>
  <c r="D25" i="1"/>
  <c r="C25" i="1"/>
  <c r="L24" i="1"/>
  <c r="J24" i="1"/>
  <c r="I24" i="1"/>
  <c r="H24" i="1"/>
  <c r="F24" i="1"/>
  <c r="E24" i="1"/>
  <c r="D24" i="1"/>
  <c r="C24" i="1"/>
  <c r="R23" i="1"/>
  <c r="Q23" i="1"/>
  <c r="L23" i="1"/>
  <c r="J23" i="1"/>
  <c r="I23" i="1"/>
  <c r="H23" i="1"/>
  <c r="F23" i="1"/>
  <c r="E23" i="1"/>
  <c r="D23" i="1"/>
  <c r="C23" i="1"/>
  <c r="L22" i="1"/>
  <c r="J22" i="1"/>
  <c r="I22" i="1"/>
  <c r="H22" i="1"/>
  <c r="F22" i="1"/>
  <c r="E22" i="1"/>
  <c r="D22" i="1"/>
  <c r="C22" i="1"/>
  <c r="L21" i="1"/>
  <c r="J21" i="1"/>
  <c r="I21" i="1"/>
  <c r="H21" i="1"/>
  <c r="F21" i="1"/>
  <c r="E21" i="1"/>
  <c r="D21" i="1"/>
  <c r="C21" i="1"/>
  <c r="L20" i="1"/>
  <c r="J20" i="1"/>
  <c r="I20" i="1"/>
  <c r="H20" i="1"/>
  <c r="F20" i="1"/>
  <c r="E20" i="1"/>
  <c r="D20" i="1"/>
  <c r="C20" i="1"/>
  <c r="L19" i="1"/>
  <c r="J19" i="1"/>
  <c r="I19" i="1"/>
  <c r="H19" i="1"/>
  <c r="F19" i="1"/>
  <c r="E19" i="1"/>
  <c r="D19" i="1"/>
  <c r="C19" i="1"/>
  <c r="L18" i="1"/>
  <c r="J18" i="1"/>
  <c r="I18" i="1"/>
  <c r="H18" i="1"/>
  <c r="F18" i="1"/>
  <c r="E18" i="1"/>
  <c r="D18" i="1"/>
  <c r="C18" i="1"/>
  <c r="L17" i="1"/>
  <c r="J17" i="1"/>
  <c r="I17" i="1"/>
  <c r="H17" i="1"/>
  <c r="F17" i="1"/>
  <c r="E17" i="1"/>
  <c r="D17" i="1"/>
  <c r="C17" i="1"/>
  <c r="L16" i="1"/>
  <c r="J16" i="1"/>
  <c r="I16" i="1"/>
  <c r="H16" i="1"/>
  <c r="F16" i="1"/>
  <c r="E16" i="1"/>
  <c r="D16" i="1"/>
  <c r="C16" i="1"/>
  <c r="L15" i="1"/>
  <c r="J15" i="1"/>
  <c r="I15" i="1"/>
  <c r="H15" i="1"/>
  <c r="E15" i="1"/>
  <c r="D15" i="1"/>
  <c r="C15" i="1"/>
  <c r="L14" i="1"/>
  <c r="J14" i="1"/>
  <c r="I14" i="1"/>
  <c r="H14" i="1"/>
  <c r="F14" i="1"/>
  <c r="E14" i="1"/>
  <c r="D14" i="1"/>
  <c r="C14" i="1"/>
  <c r="L13" i="1"/>
  <c r="J13" i="1"/>
  <c r="I13" i="1"/>
  <c r="H13" i="1"/>
  <c r="F13" i="1"/>
  <c r="E13" i="1"/>
  <c r="D13" i="1"/>
  <c r="C13" i="1"/>
  <c r="L12" i="1"/>
  <c r="J12" i="1"/>
  <c r="I12" i="1"/>
  <c r="H12" i="1"/>
  <c r="F12" i="1"/>
  <c r="E12" i="1"/>
  <c r="D12" i="1"/>
  <c r="C12" i="1"/>
  <c r="L11" i="1"/>
  <c r="J11" i="1"/>
  <c r="I11" i="1"/>
  <c r="H11" i="1"/>
  <c r="F11" i="1"/>
  <c r="E11" i="1"/>
  <c r="D11" i="1"/>
  <c r="C11" i="1"/>
  <c r="L10" i="1"/>
  <c r="J10" i="1"/>
  <c r="I10" i="1"/>
  <c r="H10" i="1"/>
  <c r="F10" i="1"/>
  <c r="E10" i="1"/>
  <c r="D10" i="1"/>
  <c r="C10" i="1"/>
  <c r="L9" i="1"/>
  <c r="J9" i="1"/>
  <c r="I9" i="1"/>
  <c r="H9" i="1"/>
  <c r="F9" i="1"/>
  <c r="E9" i="1"/>
  <c r="D9" i="1"/>
  <c r="C9" i="1"/>
  <c r="L8" i="1"/>
  <c r="J8" i="1"/>
  <c r="I8" i="1"/>
  <c r="H8" i="1"/>
  <c r="F8" i="1"/>
  <c r="E8" i="1"/>
  <c r="D8" i="1"/>
  <c r="C8" i="1"/>
  <c r="L7" i="1"/>
  <c r="J7" i="1"/>
  <c r="J29" i="1" s="1"/>
  <c r="I7" i="1"/>
  <c r="H7" i="1"/>
  <c r="F7" i="1"/>
  <c r="E7" i="1"/>
  <c r="D7" i="1"/>
  <c r="C7" i="1"/>
  <c r="L6" i="1"/>
  <c r="J6" i="1"/>
  <c r="I6" i="1"/>
  <c r="H6" i="1"/>
  <c r="F6" i="1"/>
  <c r="E6" i="1"/>
  <c r="D6" i="1"/>
  <c r="C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L5" i="1"/>
  <c r="J5" i="1"/>
  <c r="I5" i="1"/>
  <c r="H5" i="1"/>
  <c r="F5" i="1"/>
  <c r="E5" i="1"/>
  <c r="D5" i="1"/>
  <c r="C5" i="1"/>
  <c r="A5" i="1"/>
  <c r="L4" i="1"/>
  <c r="J4" i="1"/>
  <c r="I4" i="1"/>
  <c r="H4" i="1"/>
  <c r="F4" i="1"/>
  <c r="E4" i="1"/>
  <c r="D4" i="1"/>
  <c r="C4" i="1"/>
  <c r="A4" i="1"/>
  <c r="R3" i="1"/>
  <c r="R29" i="1" s="1"/>
  <c r="Q3" i="1"/>
  <c r="Q29" i="1" s="1"/>
  <c r="L3" i="1"/>
  <c r="L29" i="1" s="1"/>
  <c r="J3" i="1"/>
  <c r="I3" i="1"/>
  <c r="I29" i="1" s="1"/>
  <c r="H3" i="1"/>
  <c r="F3" i="1"/>
  <c r="E3" i="1"/>
  <c r="D3" i="1"/>
  <c r="C3" i="1"/>
</calcChain>
</file>

<file path=xl/sharedStrings.xml><?xml version="1.0" encoding="utf-8"?>
<sst xmlns="http://schemas.openxmlformats.org/spreadsheetml/2006/main" count="44" uniqueCount="19">
  <si>
    <t>Zał. Nr 1 do SIWZ opracowania dokumentacji projektowo - kosztorysowej</t>
  </si>
  <si>
    <t>Lp.</t>
  </si>
  <si>
    <t>Miejscowość</t>
  </si>
  <si>
    <t>Lokalizacja                          nr bud.</t>
  </si>
  <si>
    <t>Nr działki</t>
  </si>
  <si>
    <t>Ilość Klatek schodowych</t>
  </si>
  <si>
    <t>Ilość Mieszkań</t>
  </si>
  <si>
    <t>Ilość Kondygnacji</t>
  </si>
  <si>
    <t>Data oddania do użytkowania</t>
  </si>
  <si>
    <r>
      <t>Pow. dachu              (m</t>
    </r>
    <r>
      <rPr>
        <b/>
        <vertAlign val="superscript"/>
        <sz val="10"/>
        <rFont val="Times New Roman"/>
        <family val="1"/>
        <charset val="238"/>
      </rPr>
      <t>2</t>
    </r>
    <r>
      <rPr>
        <b/>
        <sz val="10"/>
        <rFont val="Times New Roman"/>
        <family val="1"/>
        <charset val="238"/>
      </rPr>
      <t>)</t>
    </r>
  </si>
  <si>
    <r>
      <t>Pow. użytkowa   (m</t>
    </r>
    <r>
      <rPr>
        <b/>
        <vertAlign val="superscript"/>
        <sz val="10"/>
        <rFont val="Times New Roman"/>
        <family val="1"/>
        <charset val="238"/>
      </rPr>
      <t>2</t>
    </r>
    <r>
      <rPr>
        <b/>
        <sz val="10"/>
        <rFont val="Times New Roman"/>
        <family val="1"/>
        <charset val="238"/>
      </rPr>
      <t>)</t>
    </r>
  </si>
  <si>
    <r>
      <t>Pow. zabudowy            (m</t>
    </r>
    <r>
      <rPr>
        <b/>
        <vertAlign val="superscript"/>
        <sz val="10"/>
        <rFont val="Times New Roman"/>
        <family val="1"/>
        <charset val="238"/>
      </rPr>
      <t>2</t>
    </r>
    <r>
      <rPr>
        <b/>
        <sz val="10"/>
        <rFont val="Times New Roman"/>
        <family val="1"/>
        <charset val="238"/>
      </rPr>
      <t>)</t>
    </r>
  </si>
  <si>
    <r>
      <t>Kubatura         (m</t>
    </r>
    <r>
      <rPr>
        <b/>
        <vertAlign val="superscript"/>
        <sz val="10"/>
        <rFont val="Times New Roman"/>
        <family val="1"/>
        <charset val="238"/>
      </rPr>
      <t>3</t>
    </r>
    <r>
      <rPr>
        <b/>
        <sz val="10"/>
        <rFont val="Times New Roman"/>
        <family val="1"/>
        <charset val="238"/>
      </rPr>
      <t>)</t>
    </r>
  </si>
  <si>
    <t>Rozpiętość budynku          (m)</t>
  </si>
  <si>
    <t>Wysokość w okapie              (m)</t>
  </si>
  <si>
    <t>Cena netto</t>
  </si>
  <si>
    <t>Cena brutto</t>
  </si>
  <si>
    <t>Świebodzin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</si>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</sst>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4"/>
      <name val="Georgia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/Dokum/Karolina/MonitoringRob&#243;tRem&#346;S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Podst"/>
      <sheetName val="Arkusz1"/>
      <sheetName val="Arkusz2"/>
      <sheetName val="Łuż"/>
      <sheetName val="Widok"/>
      <sheetName val="Zest+wykr"/>
      <sheetName val="Łuż Zest+Wykr"/>
      <sheetName val="WIDOK Zest + wykr"/>
      <sheetName val="RobotyDekTerm"/>
      <sheetName val="StrukMieszkZest"/>
      <sheetName val="WykazWykRobótBudynek"/>
      <sheetName val="Rudowicz Wykaz"/>
      <sheetName val="WykazBud Nadzór"/>
      <sheetName val="WykazBud Nadzór pow1000"/>
      <sheetName val="TabDanych"/>
      <sheetName val="DaneCałość"/>
      <sheetName val="DaneKs.ObiektuŁuż"/>
      <sheetName val="DaneKs.ObiektuWid"/>
      <sheetName val="Baza FundRem09"/>
      <sheetName val="Ł29B"/>
      <sheetName val="Ł44"/>
    </sheetNames>
    <sheetDataSet>
      <sheetData sheetId="0">
        <row r="5">
          <cell r="E5">
            <v>70</v>
          </cell>
          <cell r="X5" t="str">
            <v>06-07-1977</v>
          </cell>
        </row>
        <row r="11">
          <cell r="D11">
            <v>6</v>
          </cell>
          <cell r="E11">
            <v>70</v>
          </cell>
          <cell r="X11" t="str">
            <v>31-10-1977</v>
          </cell>
        </row>
        <row r="17">
          <cell r="D17">
            <v>5</v>
          </cell>
          <cell r="E17">
            <v>50</v>
          </cell>
          <cell r="X17" t="str">
            <v>06-04-1979</v>
          </cell>
        </row>
        <row r="23">
          <cell r="D23">
            <v>1</v>
          </cell>
          <cell r="E23">
            <v>20</v>
          </cell>
          <cell r="X23" t="str">
            <v>07-06-1979</v>
          </cell>
        </row>
        <row r="25">
          <cell r="D25">
            <v>1</v>
          </cell>
          <cell r="E25">
            <v>20</v>
          </cell>
          <cell r="X25" t="str">
            <v>31-12-1980</v>
          </cell>
        </row>
        <row r="26">
          <cell r="D26">
            <v>6</v>
          </cell>
          <cell r="E26">
            <v>60</v>
          </cell>
          <cell r="X26" t="str">
            <v>06-11-1980</v>
          </cell>
        </row>
        <row r="32">
          <cell r="D32">
            <v>1</v>
          </cell>
          <cell r="E32">
            <v>20</v>
          </cell>
          <cell r="X32" t="str">
            <v>02-03-1981</v>
          </cell>
        </row>
        <row r="33">
          <cell r="D33">
            <v>1</v>
          </cell>
          <cell r="E33">
            <v>20</v>
          </cell>
          <cell r="X33" t="str">
            <v>06-04-1981</v>
          </cell>
        </row>
        <row r="38">
          <cell r="D38">
            <v>6</v>
          </cell>
          <cell r="E38">
            <v>60</v>
          </cell>
          <cell r="X38" t="str">
            <v>ABC 28-02-1983    DEF 23-12-1986</v>
          </cell>
        </row>
        <row r="44">
          <cell r="D44">
            <v>1</v>
          </cell>
          <cell r="E44">
            <v>20</v>
          </cell>
          <cell r="X44" t="str">
            <v>30-09-1986</v>
          </cell>
        </row>
        <row r="46">
          <cell r="D46">
            <v>4</v>
          </cell>
          <cell r="E46">
            <v>40</v>
          </cell>
          <cell r="X46" t="str">
            <v>07-06-1980</v>
          </cell>
        </row>
        <row r="57">
          <cell r="D57">
            <v>1</v>
          </cell>
          <cell r="E57">
            <v>20</v>
          </cell>
          <cell r="X57" t="str">
            <v>30-11-1985</v>
          </cell>
        </row>
        <row r="67">
          <cell r="D67">
            <v>6</v>
          </cell>
        </row>
        <row r="79">
          <cell r="D79">
            <v>1</v>
          </cell>
          <cell r="X79" t="str">
            <v>01-02-1985</v>
          </cell>
        </row>
        <row r="81">
          <cell r="D81">
            <v>1</v>
          </cell>
          <cell r="E81">
            <v>20</v>
          </cell>
          <cell r="X81" t="str">
            <v>29-02-1988</v>
          </cell>
        </row>
        <row r="84">
          <cell r="D84">
            <v>1</v>
          </cell>
          <cell r="E84">
            <v>20</v>
          </cell>
          <cell r="X84" t="str">
            <v>31-12-1976</v>
          </cell>
        </row>
        <row r="119">
          <cell r="D119">
            <v>1</v>
          </cell>
          <cell r="E119">
            <v>20</v>
          </cell>
          <cell r="X119" t="str">
            <v>14-03-1989</v>
          </cell>
        </row>
        <row r="120">
          <cell r="D120">
            <v>1</v>
          </cell>
          <cell r="E120">
            <v>20</v>
          </cell>
          <cell r="X120" t="str">
            <v>31-05-1989</v>
          </cell>
        </row>
        <row r="122">
          <cell r="D122">
            <v>1</v>
          </cell>
          <cell r="E122">
            <v>20</v>
          </cell>
          <cell r="X122" t="str">
            <v>30-12-1991</v>
          </cell>
        </row>
        <row r="146">
          <cell r="D146">
            <v>2</v>
          </cell>
          <cell r="E146">
            <v>12</v>
          </cell>
          <cell r="X146">
            <v>1961</v>
          </cell>
        </row>
        <row r="148">
          <cell r="D148">
            <v>2</v>
          </cell>
          <cell r="E148">
            <v>27</v>
          </cell>
          <cell r="X148">
            <v>1965</v>
          </cell>
        </row>
        <row r="150">
          <cell r="D150">
            <v>4</v>
          </cell>
          <cell r="E150">
            <v>60</v>
          </cell>
          <cell r="X150" t="str">
            <v>30-12-1968</v>
          </cell>
        </row>
        <row r="162">
          <cell r="D162">
            <v>4</v>
          </cell>
          <cell r="E162">
            <v>60</v>
          </cell>
          <cell r="X162" t="str">
            <v>30-06-1970</v>
          </cell>
        </row>
        <row r="209">
          <cell r="D209">
            <v>6</v>
          </cell>
          <cell r="E209">
            <v>60</v>
          </cell>
          <cell r="X209" t="str">
            <v>28-09-1990</v>
          </cell>
        </row>
        <row r="215">
          <cell r="D215">
            <v>6</v>
          </cell>
          <cell r="E215">
            <v>60</v>
          </cell>
          <cell r="X215" t="str">
            <v>31-01-1990</v>
          </cell>
        </row>
        <row r="221">
          <cell r="D221">
            <v>6</v>
          </cell>
          <cell r="E221">
            <v>60</v>
          </cell>
          <cell r="X221" t="str">
            <v>31-12-1988</v>
          </cell>
        </row>
        <row r="228">
          <cell r="D228">
            <v>1</v>
          </cell>
          <cell r="E228">
            <v>18</v>
          </cell>
          <cell r="X228">
            <v>1967</v>
          </cell>
        </row>
      </sheetData>
      <sheetData sheetId="1"/>
      <sheetData sheetId="2"/>
      <sheetData sheetId="3"/>
      <sheetData sheetId="4"/>
      <sheetData sheetId="5"/>
      <sheetData sheetId="6">
        <row r="5">
          <cell r="L5">
            <v>829</v>
          </cell>
        </row>
        <row r="6">
          <cell r="L6">
            <v>829</v>
          </cell>
        </row>
        <row r="7">
          <cell r="L7">
            <v>648</v>
          </cell>
        </row>
        <row r="9">
          <cell r="L9">
            <v>269.89999999999998</v>
          </cell>
        </row>
        <row r="11">
          <cell r="L11">
            <v>279.5</v>
          </cell>
        </row>
        <row r="12">
          <cell r="L12">
            <v>909.97199999999998</v>
          </cell>
        </row>
        <row r="13">
          <cell r="L13">
            <v>262</v>
          </cell>
        </row>
        <row r="14">
          <cell r="L14">
            <v>262</v>
          </cell>
        </row>
        <row r="16">
          <cell r="L16">
            <v>435.20399999999995</v>
          </cell>
        </row>
        <row r="17">
          <cell r="L17">
            <v>279.10000000000002</v>
          </cell>
        </row>
        <row r="19">
          <cell r="L19">
            <v>611.9</v>
          </cell>
        </row>
        <row r="24">
          <cell r="L24">
            <v>279.10000000000002</v>
          </cell>
        </row>
        <row r="30">
          <cell r="L30">
            <v>262</v>
          </cell>
        </row>
        <row r="32">
          <cell r="L32">
            <v>259.2</v>
          </cell>
        </row>
        <row r="35">
          <cell r="L35">
            <v>269.89999999999998</v>
          </cell>
        </row>
        <row r="46">
          <cell r="L46">
            <v>259.8</v>
          </cell>
        </row>
        <row r="47">
          <cell r="L47">
            <v>282.2</v>
          </cell>
        </row>
        <row r="49">
          <cell r="L49">
            <v>291.3</v>
          </cell>
        </row>
        <row r="58">
          <cell r="L58">
            <v>309.22999999999996</v>
          </cell>
        </row>
        <row r="59">
          <cell r="L59">
            <v>391.82329999999996</v>
          </cell>
        </row>
      </sheetData>
      <sheetData sheetId="7">
        <row r="5">
          <cell r="M5">
            <v>689.56600000000003</v>
          </cell>
        </row>
        <row r="9">
          <cell r="M9">
            <v>689.56600000000003</v>
          </cell>
        </row>
        <row r="22">
          <cell r="M22">
            <v>910.65599999999995</v>
          </cell>
        </row>
        <row r="23">
          <cell r="M23">
            <v>910.65599999999995</v>
          </cell>
        </row>
        <row r="24">
          <cell r="M24">
            <v>910.65599999999995</v>
          </cell>
        </row>
        <row r="26">
          <cell r="M26">
            <v>244.6824</v>
          </cell>
        </row>
      </sheetData>
      <sheetData sheetId="8"/>
      <sheetData sheetId="9">
        <row r="5">
          <cell r="B5" t="str">
            <v>Os. Łużyckie 01</v>
          </cell>
          <cell r="O5">
            <v>3210</v>
          </cell>
          <cell r="X5">
            <v>16891</v>
          </cell>
          <cell r="Y5" t="str">
            <v>796/10</v>
          </cell>
        </row>
        <row r="6">
          <cell r="B6" t="str">
            <v>Os. Łużyckie 02</v>
          </cell>
          <cell r="O6">
            <v>3210</v>
          </cell>
          <cell r="X6">
            <v>16891</v>
          </cell>
          <cell r="Y6" t="str">
            <v>342/5</v>
          </cell>
        </row>
        <row r="7">
          <cell r="B7" t="str">
            <v>Os. Łużyckie 03</v>
          </cell>
          <cell r="O7">
            <v>2509.9</v>
          </cell>
          <cell r="X7">
            <v>12084</v>
          </cell>
          <cell r="Y7" t="str">
            <v>796/9</v>
          </cell>
        </row>
        <row r="9">
          <cell r="B9" t="str">
            <v>Os. Łużyckie 05</v>
          </cell>
          <cell r="O9">
            <v>1073.5</v>
          </cell>
          <cell r="X9">
            <v>5126</v>
          </cell>
          <cell r="Y9" t="str">
            <v>796/5</v>
          </cell>
        </row>
        <row r="11">
          <cell r="B11" t="str">
            <v>Os. Łużyckie 07</v>
          </cell>
          <cell r="O11">
            <v>1071</v>
          </cell>
          <cell r="X11">
            <v>4990</v>
          </cell>
          <cell r="Y11" t="str">
            <v>795/4</v>
          </cell>
        </row>
        <row r="12">
          <cell r="B12" t="str">
            <v>Os. Łużyckie 08</v>
          </cell>
          <cell r="O12">
            <v>3502.5</v>
          </cell>
          <cell r="X12">
            <v>15950</v>
          </cell>
          <cell r="Y12" t="str">
            <v>795/2</v>
          </cell>
        </row>
        <row r="13">
          <cell r="B13" t="str">
            <v>Os. Łużyckie 09</v>
          </cell>
          <cell r="O13">
            <v>974</v>
          </cell>
          <cell r="X13">
            <v>4640</v>
          </cell>
          <cell r="Y13" t="str">
            <v>795/7</v>
          </cell>
        </row>
        <row r="14">
          <cell r="B14" t="str">
            <v>Os. Łużyckie 10</v>
          </cell>
          <cell r="O14">
            <v>974</v>
          </cell>
          <cell r="X14">
            <v>4640</v>
          </cell>
          <cell r="Y14" t="str">
            <v>795/8</v>
          </cell>
        </row>
        <row r="16">
          <cell r="B16" t="str">
            <v>Os. Łużyckie 12</v>
          </cell>
          <cell r="O16">
            <v>3502.5</v>
          </cell>
          <cell r="X16">
            <v>16199</v>
          </cell>
          <cell r="Y16" t="str">
            <v>795/11</v>
          </cell>
        </row>
        <row r="17">
          <cell r="B17" t="str">
            <v>Os. Łużyckie 13</v>
          </cell>
          <cell r="O17">
            <v>1065</v>
          </cell>
          <cell r="X17">
            <v>5244</v>
          </cell>
          <cell r="Y17" t="str">
            <v>795/14</v>
          </cell>
        </row>
        <row r="19">
          <cell r="B19" t="str">
            <v>Os. Łużyckie 15</v>
          </cell>
          <cell r="O19">
            <v>2393.5</v>
          </cell>
          <cell r="X19">
            <v>10850</v>
          </cell>
          <cell r="Y19" t="str">
            <v>795/17</v>
          </cell>
        </row>
        <row r="24">
          <cell r="B24" t="str">
            <v>Os. Łużyckie 20</v>
          </cell>
          <cell r="O24">
            <v>1065</v>
          </cell>
          <cell r="X24">
            <v>5244</v>
          </cell>
          <cell r="Y24" t="str">
            <v>795/20</v>
          </cell>
        </row>
        <row r="30">
          <cell r="B30" t="str">
            <v>Os. Łużyckie 27</v>
          </cell>
          <cell r="O30">
            <v>974</v>
          </cell>
          <cell r="X30">
            <v>4598</v>
          </cell>
          <cell r="Y30" t="str">
            <v>795/37</v>
          </cell>
        </row>
        <row r="32">
          <cell r="B32" t="str">
            <v>Os. Łużyckie 29 B</v>
          </cell>
          <cell r="O32">
            <v>962</v>
          </cell>
          <cell r="X32">
            <v>4942.5</v>
          </cell>
          <cell r="Y32" t="str">
            <v>795/34</v>
          </cell>
        </row>
        <row r="38">
          <cell r="B38" t="str">
            <v>Os. Łużyckie 34</v>
          </cell>
          <cell r="O38">
            <v>1074.5</v>
          </cell>
          <cell r="X38">
            <v>5126</v>
          </cell>
          <cell r="Y38" t="str">
            <v>796/22</v>
          </cell>
        </row>
        <row r="49">
          <cell r="B49" t="str">
            <v>Os. Łużyckie 46</v>
          </cell>
          <cell r="O49">
            <v>973</v>
          </cell>
          <cell r="X49">
            <v>4953</v>
          </cell>
          <cell r="Y49" t="str">
            <v>340/90</v>
          </cell>
        </row>
        <row r="50">
          <cell r="B50" t="str">
            <v>Os. Łużyckie 47</v>
          </cell>
          <cell r="O50">
            <v>1081</v>
          </cell>
          <cell r="X50">
            <v>5402</v>
          </cell>
          <cell r="Y50" t="str">
            <v>340/95</v>
          </cell>
        </row>
        <row r="52">
          <cell r="B52" t="str">
            <v>Os. Łużyckie 49</v>
          </cell>
          <cell r="O52">
            <v>1086</v>
          </cell>
          <cell r="X52">
            <v>5726.3</v>
          </cell>
          <cell r="Y52" t="str">
            <v>340/100</v>
          </cell>
        </row>
        <row r="61">
          <cell r="B61" t="str">
            <v>Ul. Głowackiego 2</v>
          </cell>
          <cell r="O61">
            <v>684.6</v>
          </cell>
          <cell r="X61">
            <v>3963</v>
          </cell>
          <cell r="Y61" t="str">
            <v>229/7</v>
          </cell>
        </row>
        <row r="62">
          <cell r="B62" t="str">
            <v>Ul. Okrężna 1</v>
          </cell>
          <cell r="O62">
            <v>1178.3</v>
          </cell>
          <cell r="X62">
            <v>5373</v>
          </cell>
          <cell r="Y62" t="str">
            <v>229/5</v>
          </cell>
        </row>
        <row r="63">
          <cell r="B63" t="str">
            <v>Os. Widok 05</v>
          </cell>
          <cell r="O63">
            <v>2554.9</v>
          </cell>
          <cell r="X63">
            <v>11179</v>
          </cell>
          <cell r="Y63" t="str">
            <v>204/23</v>
          </cell>
        </row>
        <row r="67">
          <cell r="B67" t="str">
            <v>Os. Widok 12</v>
          </cell>
          <cell r="O67">
            <v>2553.5</v>
          </cell>
          <cell r="X67">
            <v>11179</v>
          </cell>
          <cell r="Y67" t="str">
            <v>204/24</v>
          </cell>
        </row>
        <row r="87">
          <cell r="B87" t="str">
            <v>Ul. Żaków 04</v>
          </cell>
          <cell r="O87">
            <v>3630</v>
          </cell>
          <cell r="X87">
            <v>17118</v>
          </cell>
          <cell r="Y87" t="str">
            <v>407/5</v>
          </cell>
        </row>
        <row r="88">
          <cell r="B88" t="str">
            <v>Ul. Żaków 06</v>
          </cell>
          <cell r="O88">
            <v>3630</v>
          </cell>
          <cell r="X88">
            <v>17118</v>
          </cell>
          <cell r="Y88" t="str">
            <v>407/3</v>
          </cell>
        </row>
        <row r="89">
          <cell r="B89" t="str">
            <v>Ul. Żaków 08</v>
          </cell>
          <cell r="O89">
            <v>3630</v>
          </cell>
          <cell r="X89">
            <v>17118</v>
          </cell>
          <cell r="Y89" t="str">
            <v>407/1</v>
          </cell>
        </row>
        <row r="91">
          <cell r="B91" t="str">
            <v>Ul. Konarskiego 06</v>
          </cell>
          <cell r="O91">
            <v>730.2</v>
          </cell>
          <cell r="X91">
            <v>3472</v>
          </cell>
          <cell r="Y91" t="str">
            <v>427/4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B2C02-2E0A-484D-80F6-C935243C2543}">
  <dimension ref="A1:R34"/>
  <sheetViews>
    <sheetView tabSelected="1" workbookViewId="0">
      <selection activeCell="W24" sqref="W24"/>
    </sheetView>
  </sheetViews>
  <sheetFormatPr defaultRowHeight="12.75" x14ac:dyDescent="0.25"/>
  <cols>
    <col min="1" max="1" width="4.5703125" style="2" customWidth="1"/>
    <col min="2" max="2" width="13.140625" style="2" customWidth="1"/>
    <col min="3" max="3" width="16.42578125" style="2" customWidth="1"/>
    <col min="4" max="4" width="7.28515625" style="23" customWidth="1"/>
    <col min="5" max="5" width="10.42578125" style="23" customWidth="1"/>
    <col min="6" max="6" width="9.140625" style="23"/>
    <col min="7" max="7" width="11.140625" style="23" customWidth="1"/>
    <col min="8" max="8" width="10.85546875" style="23" hidden="1" customWidth="1"/>
    <col min="9" max="9" width="10.140625" style="23" hidden="1" customWidth="1"/>
    <col min="10" max="10" width="11.7109375" style="23" customWidth="1"/>
    <col min="11" max="11" width="10.7109375" style="23" customWidth="1"/>
    <col min="12" max="12" width="10" style="2" hidden="1" customWidth="1"/>
    <col min="13" max="13" width="9.85546875" style="2" hidden="1" customWidth="1"/>
    <col min="14" max="14" width="9.7109375" style="2" hidden="1" customWidth="1"/>
    <col min="15" max="15" width="12.140625" style="2" customWidth="1"/>
    <col min="16" max="16" width="11.5703125" style="2" customWidth="1"/>
    <col min="17" max="18" width="11.28515625" style="2" bestFit="1" customWidth="1"/>
    <col min="19" max="256" width="9.140625" style="2"/>
    <col min="257" max="257" width="4.5703125" style="2" customWidth="1"/>
    <col min="258" max="258" width="13.140625" style="2" customWidth="1"/>
    <col min="259" max="259" width="16.42578125" style="2" customWidth="1"/>
    <col min="260" max="260" width="7.28515625" style="2" customWidth="1"/>
    <col min="261" max="261" width="10.42578125" style="2" customWidth="1"/>
    <col min="262" max="262" width="9.140625" style="2"/>
    <col min="263" max="263" width="11.140625" style="2" customWidth="1"/>
    <col min="264" max="265" width="0" style="2" hidden="1" customWidth="1"/>
    <col min="266" max="266" width="11.7109375" style="2" customWidth="1"/>
    <col min="267" max="267" width="10.7109375" style="2" customWidth="1"/>
    <col min="268" max="268" width="10" style="2" customWidth="1"/>
    <col min="269" max="269" width="9.85546875" style="2" customWidth="1"/>
    <col min="270" max="270" width="9.7109375" style="2" customWidth="1"/>
    <col min="271" max="512" width="9.140625" style="2"/>
    <col min="513" max="513" width="4.5703125" style="2" customWidth="1"/>
    <col min="514" max="514" width="13.140625" style="2" customWidth="1"/>
    <col min="515" max="515" width="16.42578125" style="2" customWidth="1"/>
    <col min="516" max="516" width="7.28515625" style="2" customWidth="1"/>
    <col min="517" max="517" width="10.42578125" style="2" customWidth="1"/>
    <col min="518" max="518" width="9.140625" style="2"/>
    <col min="519" max="519" width="11.140625" style="2" customWidth="1"/>
    <col min="520" max="521" width="0" style="2" hidden="1" customWidth="1"/>
    <col min="522" max="522" width="11.7109375" style="2" customWidth="1"/>
    <col min="523" max="523" width="10.7109375" style="2" customWidth="1"/>
    <col min="524" max="524" width="10" style="2" customWidth="1"/>
    <col min="525" max="525" width="9.85546875" style="2" customWidth="1"/>
    <col min="526" max="526" width="9.7109375" style="2" customWidth="1"/>
    <col min="527" max="768" width="9.140625" style="2"/>
    <col min="769" max="769" width="4.5703125" style="2" customWidth="1"/>
    <col min="770" max="770" width="13.140625" style="2" customWidth="1"/>
    <col min="771" max="771" width="16.42578125" style="2" customWidth="1"/>
    <col min="772" max="772" width="7.28515625" style="2" customWidth="1"/>
    <col min="773" max="773" width="10.42578125" style="2" customWidth="1"/>
    <col min="774" max="774" width="9.140625" style="2"/>
    <col min="775" max="775" width="11.140625" style="2" customWidth="1"/>
    <col min="776" max="777" width="0" style="2" hidden="1" customWidth="1"/>
    <col min="778" max="778" width="11.7109375" style="2" customWidth="1"/>
    <col min="779" max="779" width="10.7109375" style="2" customWidth="1"/>
    <col min="780" max="780" width="10" style="2" customWidth="1"/>
    <col min="781" max="781" width="9.85546875" style="2" customWidth="1"/>
    <col min="782" max="782" width="9.7109375" style="2" customWidth="1"/>
    <col min="783" max="1024" width="9.140625" style="2"/>
    <col min="1025" max="1025" width="4.5703125" style="2" customWidth="1"/>
    <col min="1026" max="1026" width="13.140625" style="2" customWidth="1"/>
    <col min="1027" max="1027" width="16.42578125" style="2" customWidth="1"/>
    <col min="1028" max="1028" width="7.28515625" style="2" customWidth="1"/>
    <col min="1029" max="1029" width="10.42578125" style="2" customWidth="1"/>
    <col min="1030" max="1030" width="9.140625" style="2"/>
    <col min="1031" max="1031" width="11.140625" style="2" customWidth="1"/>
    <col min="1032" max="1033" width="0" style="2" hidden="1" customWidth="1"/>
    <col min="1034" max="1034" width="11.7109375" style="2" customWidth="1"/>
    <col min="1035" max="1035" width="10.7109375" style="2" customWidth="1"/>
    <col min="1036" max="1036" width="10" style="2" customWidth="1"/>
    <col min="1037" max="1037" width="9.85546875" style="2" customWidth="1"/>
    <col min="1038" max="1038" width="9.7109375" style="2" customWidth="1"/>
    <col min="1039" max="1280" width="9.140625" style="2"/>
    <col min="1281" max="1281" width="4.5703125" style="2" customWidth="1"/>
    <col min="1282" max="1282" width="13.140625" style="2" customWidth="1"/>
    <col min="1283" max="1283" width="16.42578125" style="2" customWidth="1"/>
    <col min="1284" max="1284" width="7.28515625" style="2" customWidth="1"/>
    <col min="1285" max="1285" width="10.42578125" style="2" customWidth="1"/>
    <col min="1286" max="1286" width="9.140625" style="2"/>
    <col min="1287" max="1287" width="11.140625" style="2" customWidth="1"/>
    <col min="1288" max="1289" width="0" style="2" hidden="1" customWidth="1"/>
    <col min="1290" max="1290" width="11.7109375" style="2" customWidth="1"/>
    <col min="1291" max="1291" width="10.7109375" style="2" customWidth="1"/>
    <col min="1292" max="1292" width="10" style="2" customWidth="1"/>
    <col min="1293" max="1293" width="9.85546875" style="2" customWidth="1"/>
    <col min="1294" max="1294" width="9.7109375" style="2" customWidth="1"/>
    <col min="1295" max="1536" width="9.140625" style="2"/>
    <col min="1537" max="1537" width="4.5703125" style="2" customWidth="1"/>
    <col min="1538" max="1538" width="13.140625" style="2" customWidth="1"/>
    <col min="1539" max="1539" width="16.42578125" style="2" customWidth="1"/>
    <col min="1540" max="1540" width="7.28515625" style="2" customWidth="1"/>
    <col min="1541" max="1541" width="10.42578125" style="2" customWidth="1"/>
    <col min="1542" max="1542" width="9.140625" style="2"/>
    <col min="1543" max="1543" width="11.140625" style="2" customWidth="1"/>
    <col min="1544" max="1545" width="0" style="2" hidden="1" customWidth="1"/>
    <col min="1546" max="1546" width="11.7109375" style="2" customWidth="1"/>
    <col min="1547" max="1547" width="10.7109375" style="2" customWidth="1"/>
    <col min="1548" max="1548" width="10" style="2" customWidth="1"/>
    <col min="1549" max="1549" width="9.85546875" style="2" customWidth="1"/>
    <col min="1550" max="1550" width="9.7109375" style="2" customWidth="1"/>
    <col min="1551" max="1792" width="9.140625" style="2"/>
    <col min="1793" max="1793" width="4.5703125" style="2" customWidth="1"/>
    <col min="1794" max="1794" width="13.140625" style="2" customWidth="1"/>
    <col min="1795" max="1795" width="16.42578125" style="2" customWidth="1"/>
    <col min="1796" max="1796" width="7.28515625" style="2" customWidth="1"/>
    <col min="1797" max="1797" width="10.42578125" style="2" customWidth="1"/>
    <col min="1798" max="1798" width="9.140625" style="2"/>
    <col min="1799" max="1799" width="11.140625" style="2" customWidth="1"/>
    <col min="1800" max="1801" width="0" style="2" hidden="1" customWidth="1"/>
    <col min="1802" max="1802" width="11.7109375" style="2" customWidth="1"/>
    <col min="1803" max="1803" width="10.7109375" style="2" customWidth="1"/>
    <col min="1804" max="1804" width="10" style="2" customWidth="1"/>
    <col min="1805" max="1805" width="9.85546875" style="2" customWidth="1"/>
    <col min="1806" max="1806" width="9.7109375" style="2" customWidth="1"/>
    <col min="1807" max="2048" width="9.140625" style="2"/>
    <col min="2049" max="2049" width="4.5703125" style="2" customWidth="1"/>
    <col min="2050" max="2050" width="13.140625" style="2" customWidth="1"/>
    <col min="2051" max="2051" width="16.42578125" style="2" customWidth="1"/>
    <col min="2052" max="2052" width="7.28515625" style="2" customWidth="1"/>
    <col min="2053" max="2053" width="10.42578125" style="2" customWidth="1"/>
    <col min="2054" max="2054" width="9.140625" style="2"/>
    <col min="2055" max="2055" width="11.140625" style="2" customWidth="1"/>
    <col min="2056" max="2057" width="0" style="2" hidden="1" customWidth="1"/>
    <col min="2058" max="2058" width="11.7109375" style="2" customWidth="1"/>
    <col min="2059" max="2059" width="10.7109375" style="2" customWidth="1"/>
    <col min="2060" max="2060" width="10" style="2" customWidth="1"/>
    <col min="2061" max="2061" width="9.85546875" style="2" customWidth="1"/>
    <col min="2062" max="2062" width="9.7109375" style="2" customWidth="1"/>
    <col min="2063" max="2304" width="9.140625" style="2"/>
    <col min="2305" max="2305" width="4.5703125" style="2" customWidth="1"/>
    <col min="2306" max="2306" width="13.140625" style="2" customWidth="1"/>
    <col min="2307" max="2307" width="16.42578125" style="2" customWidth="1"/>
    <col min="2308" max="2308" width="7.28515625" style="2" customWidth="1"/>
    <col min="2309" max="2309" width="10.42578125" style="2" customWidth="1"/>
    <col min="2310" max="2310" width="9.140625" style="2"/>
    <col min="2311" max="2311" width="11.140625" style="2" customWidth="1"/>
    <col min="2312" max="2313" width="0" style="2" hidden="1" customWidth="1"/>
    <col min="2314" max="2314" width="11.7109375" style="2" customWidth="1"/>
    <col min="2315" max="2315" width="10.7109375" style="2" customWidth="1"/>
    <col min="2316" max="2316" width="10" style="2" customWidth="1"/>
    <col min="2317" max="2317" width="9.85546875" style="2" customWidth="1"/>
    <col min="2318" max="2318" width="9.7109375" style="2" customWidth="1"/>
    <col min="2319" max="2560" width="9.140625" style="2"/>
    <col min="2561" max="2561" width="4.5703125" style="2" customWidth="1"/>
    <col min="2562" max="2562" width="13.140625" style="2" customWidth="1"/>
    <col min="2563" max="2563" width="16.42578125" style="2" customWidth="1"/>
    <col min="2564" max="2564" width="7.28515625" style="2" customWidth="1"/>
    <col min="2565" max="2565" width="10.42578125" style="2" customWidth="1"/>
    <col min="2566" max="2566" width="9.140625" style="2"/>
    <col min="2567" max="2567" width="11.140625" style="2" customWidth="1"/>
    <col min="2568" max="2569" width="0" style="2" hidden="1" customWidth="1"/>
    <col min="2570" max="2570" width="11.7109375" style="2" customWidth="1"/>
    <col min="2571" max="2571" width="10.7109375" style="2" customWidth="1"/>
    <col min="2572" max="2572" width="10" style="2" customWidth="1"/>
    <col min="2573" max="2573" width="9.85546875" style="2" customWidth="1"/>
    <col min="2574" max="2574" width="9.7109375" style="2" customWidth="1"/>
    <col min="2575" max="2816" width="9.140625" style="2"/>
    <col min="2817" max="2817" width="4.5703125" style="2" customWidth="1"/>
    <col min="2818" max="2818" width="13.140625" style="2" customWidth="1"/>
    <col min="2819" max="2819" width="16.42578125" style="2" customWidth="1"/>
    <col min="2820" max="2820" width="7.28515625" style="2" customWidth="1"/>
    <col min="2821" max="2821" width="10.42578125" style="2" customWidth="1"/>
    <col min="2822" max="2822" width="9.140625" style="2"/>
    <col min="2823" max="2823" width="11.140625" style="2" customWidth="1"/>
    <col min="2824" max="2825" width="0" style="2" hidden="1" customWidth="1"/>
    <col min="2826" max="2826" width="11.7109375" style="2" customWidth="1"/>
    <col min="2827" max="2827" width="10.7109375" style="2" customWidth="1"/>
    <col min="2828" max="2828" width="10" style="2" customWidth="1"/>
    <col min="2829" max="2829" width="9.85546875" style="2" customWidth="1"/>
    <col min="2830" max="2830" width="9.7109375" style="2" customWidth="1"/>
    <col min="2831" max="3072" width="9.140625" style="2"/>
    <col min="3073" max="3073" width="4.5703125" style="2" customWidth="1"/>
    <col min="3074" max="3074" width="13.140625" style="2" customWidth="1"/>
    <col min="3075" max="3075" width="16.42578125" style="2" customWidth="1"/>
    <col min="3076" max="3076" width="7.28515625" style="2" customWidth="1"/>
    <col min="3077" max="3077" width="10.42578125" style="2" customWidth="1"/>
    <col min="3078" max="3078" width="9.140625" style="2"/>
    <col min="3079" max="3079" width="11.140625" style="2" customWidth="1"/>
    <col min="3080" max="3081" width="0" style="2" hidden="1" customWidth="1"/>
    <col min="3082" max="3082" width="11.7109375" style="2" customWidth="1"/>
    <col min="3083" max="3083" width="10.7109375" style="2" customWidth="1"/>
    <col min="3084" max="3084" width="10" style="2" customWidth="1"/>
    <col min="3085" max="3085" width="9.85546875" style="2" customWidth="1"/>
    <col min="3086" max="3086" width="9.7109375" style="2" customWidth="1"/>
    <col min="3087" max="3328" width="9.140625" style="2"/>
    <col min="3329" max="3329" width="4.5703125" style="2" customWidth="1"/>
    <col min="3330" max="3330" width="13.140625" style="2" customWidth="1"/>
    <col min="3331" max="3331" width="16.42578125" style="2" customWidth="1"/>
    <col min="3332" max="3332" width="7.28515625" style="2" customWidth="1"/>
    <col min="3333" max="3333" width="10.42578125" style="2" customWidth="1"/>
    <col min="3334" max="3334" width="9.140625" style="2"/>
    <col min="3335" max="3335" width="11.140625" style="2" customWidth="1"/>
    <col min="3336" max="3337" width="0" style="2" hidden="1" customWidth="1"/>
    <col min="3338" max="3338" width="11.7109375" style="2" customWidth="1"/>
    <col min="3339" max="3339" width="10.7109375" style="2" customWidth="1"/>
    <col min="3340" max="3340" width="10" style="2" customWidth="1"/>
    <col min="3341" max="3341" width="9.85546875" style="2" customWidth="1"/>
    <col min="3342" max="3342" width="9.7109375" style="2" customWidth="1"/>
    <col min="3343" max="3584" width="9.140625" style="2"/>
    <col min="3585" max="3585" width="4.5703125" style="2" customWidth="1"/>
    <col min="3586" max="3586" width="13.140625" style="2" customWidth="1"/>
    <col min="3587" max="3587" width="16.42578125" style="2" customWidth="1"/>
    <col min="3588" max="3588" width="7.28515625" style="2" customWidth="1"/>
    <col min="3589" max="3589" width="10.42578125" style="2" customWidth="1"/>
    <col min="3590" max="3590" width="9.140625" style="2"/>
    <col min="3591" max="3591" width="11.140625" style="2" customWidth="1"/>
    <col min="3592" max="3593" width="0" style="2" hidden="1" customWidth="1"/>
    <col min="3594" max="3594" width="11.7109375" style="2" customWidth="1"/>
    <col min="3595" max="3595" width="10.7109375" style="2" customWidth="1"/>
    <col min="3596" max="3596" width="10" style="2" customWidth="1"/>
    <col min="3597" max="3597" width="9.85546875" style="2" customWidth="1"/>
    <col min="3598" max="3598" width="9.7109375" style="2" customWidth="1"/>
    <col min="3599" max="3840" width="9.140625" style="2"/>
    <col min="3841" max="3841" width="4.5703125" style="2" customWidth="1"/>
    <col min="3842" max="3842" width="13.140625" style="2" customWidth="1"/>
    <col min="3843" max="3843" width="16.42578125" style="2" customWidth="1"/>
    <col min="3844" max="3844" width="7.28515625" style="2" customWidth="1"/>
    <col min="3845" max="3845" width="10.42578125" style="2" customWidth="1"/>
    <col min="3846" max="3846" width="9.140625" style="2"/>
    <col min="3847" max="3847" width="11.140625" style="2" customWidth="1"/>
    <col min="3848" max="3849" width="0" style="2" hidden="1" customWidth="1"/>
    <col min="3850" max="3850" width="11.7109375" style="2" customWidth="1"/>
    <col min="3851" max="3851" width="10.7109375" style="2" customWidth="1"/>
    <col min="3852" max="3852" width="10" style="2" customWidth="1"/>
    <col min="3853" max="3853" width="9.85546875" style="2" customWidth="1"/>
    <col min="3854" max="3854" width="9.7109375" style="2" customWidth="1"/>
    <col min="3855" max="4096" width="9.140625" style="2"/>
    <col min="4097" max="4097" width="4.5703125" style="2" customWidth="1"/>
    <col min="4098" max="4098" width="13.140625" style="2" customWidth="1"/>
    <col min="4099" max="4099" width="16.42578125" style="2" customWidth="1"/>
    <col min="4100" max="4100" width="7.28515625" style="2" customWidth="1"/>
    <col min="4101" max="4101" width="10.42578125" style="2" customWidth="1"/>
    <col min="4102" max="4102" width="9.140625" style="2"/>
    <col min="4103" max="4103" width="11.140625" style="2" customWidth="1"/>
    <col min="4104" max="4105" width="0" style="2" hidden="1" customWidth="1"/>
    <col min="4106" max="4106" width="11.7109375" style="2" customWidth="1"/>
    <col min="4107" max="4107" width="10.7109375" style="2" customWidth="1"/>
    <col min="4108" max="4108" width="10" style="2" customWidth="1"/>
    <col min="4109" max="4109" width="9.85546875" style="2" customWidth="1"/>
    <col min="4110" max="4110" width="9.7109375" style="2" customWidth="1"/>
    <col min="4111" max="4352" width="9.140625" style="2"/>
    <col min="4353" max="4353" width="4.5703125" style="2" customWidth="1"/>
    <col min="4354" max="4354" width="13.140625" style="2" customWidth="1"/>
    <col min="4355" max="4355" width="16.42578125" style="2" customWidth="1"/>
    <col min="4356" max="4356" width="7.28515625" style="2" customWidth="1"/>
    <col min="4357" max="4357" width="10.42578125" style="2" customWidth="1"/>
    <col min="4358" max="4358" width="9.140625" style="2"/>
    <col min="4359" max="4359" width="11.140625" style="2" customWidth="1"/>
    <col min="4360" max="4361" width="0" style="2" hidden="1" customWidth="1"/>
    <col min="4362" max="4362" width="11.7109375" style="2" customWidth="1"/>
    <col min="4363" max="4363" width="10.7109375" style="2" customWidth="1"/>
    <col min="4364" max="4364" width="10" style="2" customWidth="1"/>
    <col min="4365" max="4365" width="9.85546875" style="2" customWidth="1"/>
    <col min="4366" max="4366" width="9.7109375" style="2" customWidth="1"/>
    <col min="4367" max="4608" width="9.140625" style="2"/>
    <col min="4609" max="4609" width="4.5703125" style="2" customWidth="1"/>
    <col min="4610" max="4610" width="13.140625" style="2" customWidth="1"/>
    <col min="4611" max="4611" width="16.42578125" style="2" customWidth="1"/>
    <col min="4612" max="4612" width="7.28515625" style="2" customWidth="1"/>
    <col min="4613" max="4613" width="10.42578125" style="2" customWidth="1"/>
    <col min="4614" max="4614" width="9.140625" style="2"/>
    <col min="4615" max="4615" width="11.140625" style="2" customWidth="1"/>
    <col min="4616" max="4617" width="0" style="2" hidden="1" customWidth="1"/>
    <col min="4618" max="4618" width="11.7109375" style="2" customWidth="1"/>
    <col min="4619" max="4619" width="10.7109375" style="2" customWidth="1"/>
    <col min="4620" max="4620" width="10" style="2" customWidth="1"/>
    <col min="4621" max="4621" width="9.85546875" style="2" customWidth="1"/>
    <col min="4622" max="4622" width="9.7109375" style="2" customWidth="1"/>
    <col min="4623" max="4864" width="9.140625" style="2"/>
    <col min="4865" max="4865" width="4.5703125" style="2" customWidth="1"/>
    <col min="4866" max="4866" width="13.140625" style="2" customWidth="1"/>
    <col min="4867" max="4867" width="16.42578125" style="2" customWidth="1"/>
    <col min="4868" max="4868" width="7.28515625" style="2" customWidth="1"/>
    <col min="4869" max="4869" width="10.42578125" style="2" customWidth="1"/>
    <col min="4870" max="4870" width="9.140625" style="2"/>
    <col min="4871" max="4871" width="11.140625" style="2" customWidth="1"/>
    <col min="4872" max="4873" width="0" style="2" hidden="1" customWidth="1"/>
    <col min="4874" max="4874" width="11.7109375" style="2" customWidth="1"/>
    <col min="4875" max="4875" width="10.7109375" style="2" customWidth="1"/>
    <col min="4876" max="4876" width="10" style="2" customWidth="1"/>
    <col min="4877" max="4877" width="9.85546875" style="2" customWidth="1"/>
    <col min="4878" max="4878" width="9.7109375" style="2" customWidth="1"/>
    <col min="4879" max="5120" width="9.140625" style="2"/>
    <col min="5121" max="5121" width="4.5703125" style="2" customWidth="1"/>
    <col min="5122" max="5122" width="13.140625" style="2" customWidth="1"/>
    <col min="5123" max="5123" width="16.42578125" style="2" customWidth="1"/>
    <col min="5124" max="5124" width="7.28515625" style="2" customWidth="1"/>
    <col min="5125" max="5125" width="10.42578125" style="2" customWidth="1"/>
    <col min="5126" max="5126" width="9.140625" style="2"/>
    <col min="5127" max="5127" width="11.140625" style="2" customWidth="1"/>
    <col min="5128" max="5129" width="0" style="2" hidden="1" customWidth="1"/>
    <col min="5130" max="5130" width="11.7109375" style="2" customWidth="1"/>
    <col min="5131" max="5131" width="10.7109375" style="2" customWidth="1"/>
    <col min="5132" max="5132" width="10" style="2" customWidth="1"/>
    <col min="5133" max="5133" width="9.85546875" style="2" customWidth="1"/>
    <col min="5134" max="5134" width="9.7109375" style="2" customWidth="1"/>
    <col min="5135" max="5376" width="9.140625" style="2"/>
    <col min="5377" max="5377" width="4.5703125" style="2" customWidth="1"/>
    <col min="5378" max="5378" width="13.140625" style="2" customWidth="1"/>
    <col min="5379" max="5379" width="16.42578125" style="2" customWidth="1"/>
    <col min="5380" max="5380" width="7.28515625" style="2" customWidth="1"/>
    <col min="5381" max="5381" width="10.42578125" style="2" customWidth="1"/>
    <col min="5382" max="5382" width="9.140625" style="2"/>
    <col min="5383" max="5383" width="11.140625" style="2" customWidth="1"/>
    <col min="5384" max="5385" width="0" style="2" hidden="1" customWidth="1"/>
    <col min="5386" max="5386" width="11.7109375" style="2" customWidth="1"/>
    <col min="5387" max="5387" width="10.7109375" style="2" customWidth="1"/>
    <col min="5388" max="5388" width="10" style="2" customWidth="1"/>
    <col min="5389" max="5389" width="9.85546875" style="2" customWidth="1"/>
    <col min="5390" max="5390" width="9.7109375" style="2" customWidth="1"/>
    <col min="5391" max="5632" width="9.140625" style="2"/>
    <col min="5633" max="5633" width="4.5703125" style="2" customWidth="1"/>
    <col min="5634" max="5634" width="13.140625" style="2" customWidth="1"/>
    <col min="5635" max="5635" width="16.42578125" style="2" customWidth="1"/>
    <col min="5636" max="5636" width="7.28515625" style="2" customWidth="1"/>
    <col min="5637" max="5637" width="10.42578125" style="2" customWidth="1"/>
    <col min="5638" max="5638" width="9.140625" style="2"/>
    <col min="5639" max="5639" width="11.140625" style="2" customWidth="1"/>
    <col min="5640" max="5641" width="0" style="2" hidden="1" customWidth="1"/>
    <col min="5642" max="5642" width="11.7109375" style="2" customWidth="1"/>
    <col min="5643" max="5643" width="10.7109375" style="2" customWidth="1"/>
    <col min="5644" max="5644" width="10" style="2" customWidth="1"/>
    <col min="5645" max="5645" width="9.85546875" style="2" customWidth="1"/>
    <col min="5646" max="5646" width="9.7109375" style="2" customWidth="1"/>
    <col min="5647" max="5888" width="9.140625" style="2"/>
    <col min="5889" max="5889" width="4.5703125" style="2" customWidth="1"/>
    <col min="5890" max="5890" width="13.140625" style="2" customWidth="1"/>
    <col min="5891" max="5891" width="16.42578125" style="2" customWidth="1"/>
    <col min="5892" max="5892" width="7.28515625" style="2" customWidth="1"/>
    <col min="5893" max="5893" width="10.42578125" style="2" customWidth="1"/>
    <col min="5894" max="5894" width="9.140625" style="2"/>
    <col min="5895" max="5895" width="11.140625" style="2" customWidth="1"/>
    <col min="5896" max="5897" width="0" style="2" hidden="1" customWidth="1"/>
    <col min="5898" max="5898" width="11.7109375" style="2" customWidth="1"/>
    <col min="5899" max="5899" width="10.7109375" style="2" customWidth="1"/>
    <col min="5900" max="5900" width="10" style="2" customWidth="1"/>
    <col min="5901" max="5901" width="9.85546875" style="2" customWidth="1"/>
    <col min="5902" max="5902" width="9.7109375" style="2" customWidth="1"/>
    <col min="5903" max="6144" width="9.140625" style="2"/>
    <col min="6145" max="6145" width="4.5703125" style="2" customWidth="1"/>
    <col min="6146" max="6146" width="13.140625" style="2" customWidth="1"/>
    <col min="6147" max="6147" width="16.42578125" style="2" customWidth="1"/>
    <col min="6148" max="6148" width="7.28515625" style="2" customWidth="1"/>
    <col min="6149" max="6149" width="10.42578125" style="2" customWidth="1"/>
    <col min="6150" max="6150" width="9.140625" style="2"/>
    <col min="6151" max="6151" width="11.140625" style="2" customWidth="1"/>
    <col min="6152" max="6153" width="0" style="2" hidden="1" customWidth="1"/>
    <col min="6154" max="6154" width="11.7109375" style="2" customWidth="1"/>
    <col min="6155" max="6155" width="10.7109375" style="2" customWidth="1"/>
    <col min="6156" max="6156" width="10" style="2" customWidth="1"/>
    <col min="6157" max="6157" width="9.85546875" style="2" customWidth="1"/>
    <col min="6158" max="6158" width="9.7109375" style="2" customWidth="1"/>
    <col min="6159" max="6400" width="9.140625" style="2"/>
    <col min="6401" max="6401" width="4.5703125" style="2" customWidth="1"/>
    <col min="6402" max="6402" width="13.140625" style="2" customWidth="1"/>
    <col min="6403" max="6403" width="16.42578125" style="2" customWidth="1"/>
    <col min="6404" max="6404" width="7.28515625" style="2" customWidth="1"/>
    <col min="6405" max="6405" width="10.42578125" style="2" customWidth="1"/>
    <col min="6406" max="6406" width="9.140625" style="2"/>
    <col min="6407" max="6407" width="11.140625" style="2" customWidth="1"/>
    <col min="6408" max="6409" width="0" style="2" hidden="1" customWidth="1"/>
    <col min="6410" max="6410" width="11.7109375" style="2" customWidth="1"/>
    <col min="6411" max="6411" width="10.7109375" style="2" customWidth="1"/>
    <col min="6412" max="6412" width="10" style="2" customWidth="1"/>
    <col min="6413" max="6413" width="9.85546875" style="2" customWidth="1"/>
    <col min="6414" max="6414" width="9.7109375" style="2" customWidth="1"/>
    <col min="6415" max="6656" width="9.140625" style="2"/>
    <col min="6657" max="6657" width="4.5703125" style="2" customWidth="1"/>
    <col min="6658" max="6658" width="13.140625" style="2" customWidth="1"/>
    <col min="6659" max="6659" width="16.42578125" style="2" customWidth="1"/>
    <col min="6660" max="6660" width="7.28515625" style="2" customWidth="1"/>
    <col min="6661" max="6661" width="10.42578125" style="2" customWidth="1"/>
    <col min="6662" max="6662" width="9.140625" style="2"/>
    <col min="6663" max="6663" width="11.140625" style="2" customWidth="1"/>
    <col min="6664" max="6665" width="0" style="2" hidden="1" customWidth="1"/>
    <col min="6666" max="6666" width="11.7109375" style="2" customWidth="1"/>
    <col min="6667" max="6667" width="10.7109375" style="2" customWidth="1"/>
    <col min="6668" max="6668" width="10" style="2" customWidth="1"/>
    <col min="6669" max="6669" width="9.85546875" style="2" customWidth="1"/>
    <col min="6670" max="6670" width="9.7109375" style="2" customWidth="1"/>
    <col min="6671" max="6912" width="9.140625" style="2"/>
    <col min="6913" max="6913" width="4.5703125" style="2" customWidth="1"/>
    <col min="6914" max="6914" width="13.140625" style="2" customWidth="1"/>
    <col min="6915" max="6915" width="16.42578125" style="2" customWidth="1"/>
    <col min="6916" max="6916" width="7.28515625" style="2" customWidth="1"/>
    <col min="6917" max="6917" width="10.42578125" style="2" customWidth="1"/>
    <col min="6918" max="6918" width="9.140625" style="2"/>
    <col min="6919" max="6919" width="11.140625" style="2" customWidth="1"/>
    <col min="6920" max="6921" width="0" style="2" hidden="1" customWidth="1"/>
    <col min="6922" max="6922" width="11.7109375" style="2" customWidth="1"/>
    <col min="6923" max="6923" width="10.7109375" style="2" customWidth="1"/>
    <col min="6924" max="6924" width="10" style="2" customWidth="1"/>
    <col min="6925" max="6925" width="9.85546875" style="2" customWidth="1"/>
    <col min="6926" max="6926" width="9.7109375" style="2" customWidth="1"/>
    <col min="6927" max="7168" width="9.140625" style="2"/>
    <col min="7169" max="7169" width="4.5703125" style="2" customWidth="1"/>
    <col min="7170" max="7170" width="13.140625" style="2" customWidth="1"/>
    <col min="7171" max="7171" width="16.42578125" style="2" customWidth="1"/>
    <col min="7172" max="7172" width="7.28515625" style="2" customWidth="1"/>
    <col min="7173" max="7173" width="10.42578125" style="2" customWidth="1"/>
    <col min="7174" max="7174" width="9.140625" style="2"/>
    <col min="7175" max="7175" width="11.140625" style="2" customWidth="1"/>
    <col min="7176" max="7177" width="0" style="2" hidden="1" customWidth="1"/>
    <col min="7178" max="7178" width="11.7109375" style="2" customWidth="1"/>
    <col min="7179" max="7179" width="10.7109375" style="2" customWidth="1"/>
    <col min="7180" max="7180" width="10" style="2" customWidth="1"/>
    <col min="7181" max="7181" width="9.85546875" style="2" customWidth="1"/>
    <col min="7182" max="7182" width="9.7109375" style="2" customWidth="1"/>
    <col min="7183" max="7424" width="9.140625" style="2"/>
    <col min="7425" max="7425" width="4.5703125" style="2" customWidth="1"/>
    <col min="7426" max="7426" width="13.140625" style="2" customWidth="1"/>
    <col min="7427" max="7427" width="16.42578125" style="2" customWidth="1"/>
    <col min="7428" max="7428" width="7.28515625" style="2" customWidth="1"/>
    <col min="7429" max="7429" width="10.42578125" style="2" customWidth="1"/>
    <col min="7430" max="7430" width="9.140625" style="2"/>
    <col min="7431" max="7431" width="11.140625" style="2" customWidth="1"/>
    <col min="7432" max="7433" width="0" style="2" hidden="1" customWidth="1"/>
    <col min="7434" max="7434" width="11.7109375" style="2" customWidth="1"/>
    <col min="7435" max="7435" width="10.7109375" style="2" customWidth="1"/>
    <col min="7436" max="7436" width="10" style="2" customWidth="1"/>
    <col min="7437" max="7437" width="9.85546875" style="2" customWidth="1"/>
    <col min="7438" max="7438" width="9.7109375" style="2" customWidth="1"/>
    <col min="7439" max="7680" width="9.140625" style="2"/>
    <col min="7681" max="7681" width="4.5703125" style="2" customWidth="1"/>
    <col min="7682" max="7682" width="13.140625" style="2" customWidth="1"/>
    <col min="7683" max="7683" width="16.42578125" style="2" customWidth="1"/>
    <col min="7684" max="7684" width="7.28515625" style="2" customWidth="1"/>
    <col min="7685" max="7685" width="10.42578125" style="2" customWidth="1"/>
    <col min="7686" max="7686" width="9.140625" style="2"/>
    <col min="7687" max="7687" width="11.140625" style="2" customWidth="1"/>
    <col min="7688" max="7689" width="0" style="2" hidden="1" customWidth="1"/>
    <col min="7690" max="7690" width="11.7109375" style="2" customWidth="1"/>
    <col min="7691" max="7691" width="10.7109375" style="2" customWidth="1"/>
    <col min="7692" max="7692" width="10" style="2" customWidth="1"/>
    <col min="7693" max="7693" width="9.85546875" style="2" customWidth="1"/>
    <col min="7694" max="7694" width="9.7109375" style="2" customWidth="1"/>
    <col min="7695" max="7936" width="9.140625" style="2"/>
    <col min="7937" max="7937" width="4.5703125" style="2" customWidth="1"/>
    <col min="7938" max="7938" width="13.140625" style="2" customWidth="1"/>
    <col min="7939" max="7939" width="16.42578125" style="2" customWidth="1"/>
    <col min="7940" max="7940" width="7.28515625" style="2" customWidth="1"/>
    <col min="7941" max="7941" width="10.42578125" style="2" customWidth="1"/>
    <col min="7942" max="7942" width="9.140625" style="2"/>
    <col min="7943" max="7943" width="11.140625" style="2" customWidth="1"/>
    <col min="7944" max="7945" width="0" style="2" hidden="1" customWidth="1"/>
    <col min="7946" max="7946" width="11.7109375" style="2" customWidth="1"/>
    <col min="7947" max="7947" width="10.7109375" style="2" customWidth="1"/>
    <col min="7948" max="7948" width="10" style="2" customWidth="1"/>
    <col min="7949" max="7949" width="9.85546875" style="2" customWidth="1"/>
    <col min="7950" max="7950" width="9.7109375" style="2" customWidth="1"/>
    <col min="7951" max="8192" width="9.140625" style="2"/>
    <col min="8193" max="8193" width="4.5703125" style="2" customWidth="1"/>
    <col min="8194" max="8194" width="13.140625" style="2" customWidth="1"/>
    <col min="8195" max="8195" width="16.42578125" style="2" customWidth="1"/>
    <col min="8196" max="8196" width="7.28515625" style="2" customWidth="1"/>
    <col min="8197" max="8197" width="10.42578125" style="2" customWidth="1"/>
    <col min="8198" max="8198" width="9.140625" style="2"/>
    <col min="8199" max="8199" width="11.140625" style="2" customWidth="1"/>
    <col min="8200" max="8201" width="0" style="2" hidden="1" customWidth="1"/>
    <col min="8202" max="8202" width="11.7109375" style="2" customWidth="1"/>
    <col min="8203" max="8203" width="10.7109375" style="2" customWidth="1"/>
    <col min="8204" max="8204" width="10" style="2" customWidth="1"/>
    <col min="8205" max="8205" width="9.85546875" style="2" customWidth="1"/>
    <col min="8206" max="8206" width="9.7109375" style="2" customWidth="1"/>
    <col min="8207" max="8448" width="9.140625" style="2"/>
    <col min="8449" max="8449" width="4.5703125" style="2" customWidth="1"/>
    <col min="8450" max="8450" width="13.140625" style="2" customWidth="1"/>
    <col min="8451" max="8451" width="16.42578125" style="2" customWidth="1"/>
    <col min="8452" max="8452" width="7.28515625" style="2" customWidth="1"/>
    <col min="8453" max="8453" width="10.42578125" style="2" customWidth="1"/>
    <col min="8454" max="8454" width="9.140625" style="2"/>
    <col min="8455" max="8455" width="11.140625" style="2" customWidth="1"/>
    <col min="8456" max="8457" width="0" style="2" hidden="1" customWidth="1"/>
    <col min="8458" max="8458" width="11.7109375" style="2" customWidth="1"/>
    <col min="8459" max="8459" width="10.7109375" style="2" customWidth="1"/>
    <col min="8460" max="8460" width="10" style="2" customWidth="1"/>
    <col min="8461" max="8461" width="9.85546875" style="2" customWidth="1"/>
    <col min="8462" max="8462" width="9.7109375" style="2" customWidth="1"/>
    <col min="8463" max="8704" width="9.140625" style="2"/>
    <col min="8705" max="8705" width="4.5703125" style="2" customWidth="1"/>
    <col min="8706" max="8706" width="13.140625" style="2" customWidth="1"/>
    <col min="8707" max="8707" width="16.42578125" style="2" customWidth="1"/>
    <col min="8708" max="8708" width="7.28515625" style="2" customWidth="1"/>
    <col min="8709" max="8709" width="10.42578125" style="2" customWidth="1"/>
    <col min="8710" max="8710" width="9.140625" style="2"/>
    <col min="8711" max="8711" width="11.140625" style="2" customWidth="1"/>
    <col min="8712" max="8713" width="0" style="2" hidden="1" customWidth="1"/>
    <col min="8714" max="8714" width="11.7109375" style="2" customWidth="1"/>
    <col min="8715" max="8715" width="10.7109375" style="2" customWidth="1"/>
    <col min="8716" max="8716" width="10" style="2" customWidth="1"/>
    <col min="8717" max="8717" width="9.85546875" style="2" customWidth="1"/>
    <col min="8718" max="8718" width="9.7109375" style="2" customWidth="1"/>
    <col min="8719" max="8960" width="9.140625" style="2"/>
    <col min="8961" max="8961" width="4.5703125" style="2" customWidth="1"/>
    <col min="8962" max="8962" width="13.140625" style="2" customWidth="1"/>
    <col min="8963" max="8963" width="16.42578125" style="2" customWidth="1"/>
    <col min="8964" max="8964" width="7.28515625" style="2" customWidth="1"/>
    <col min="8965" max="8965" width="10.42578125" style="2" customWidth="1"/>
    <col min="8966" max="8966" width="9.140625" style="2"/>
    <col min="8967" max="8967" width="11.140625" style="2" customWidth="1"/>
    <col min="8968" max="8969" width="0" style="2" hidden="1" customWidth="1"/>
    <col min="8970" max="8970" width="11.7109375" style="2" customWidth="1"/>
    <col min="8971" max="8971" width="10.7109375" style="2" customWidth="1"/>
    <col min="8972" max="8972" width="10" style="2" customWidth="1"/>
    <col min="8973" max="8973" width="9.85546875" style="2" customWidth="1"/>
    <col min="8974" max="8974" width="9.7109375" style="2" customWidth="1"/>
    <col min="8975" max="9216" width="9.140625" style="2"/>
    <col min="9217" max="9217" width="4.5703125" style="2" customWidth="1"/>
    <col min="9218" max="9218" width="13.140625" style="2" customWidth="1"/>
    <col min="9219" max="9219" width="16.42578125" style="2" customWidth="1"/>
    <col min="9220" max="9220" width="7.28515625" style="2" customWidth="1"/>
    <col min="9221" max="9221" width="10.42578125" style="2" customWidth="1"/>
    <col min="9222" max="9222" width="9.140625" style="2"/>
    <col min="9223" max="9223" width="11.140625" style="2" customWidth="1"/>
    <col min="9224" max="9225" width="0" style="2" hidden="1" customWidth="1"/>
    <col min="9226" max="9226" width="11.7109375" style="2" customWidth="1"/>
    <col min="9227" max="9227" width="10.7109375" style="2" customWidth="1"/>
    <col min="9228" max="9228" width="10" style="2" customWidth="1"/>
    <col min="9229" max="9229" width="9.85546875" style="2" customWidth="1"/>
    <col min="9230" max="9230" width="9.7109375" style="2" customWidth="1"/>
    <col min="9231" max="9472" width="9.140625" style="2"/>
    <col min="9473" max="9473" width="4.5703125" style="2" customWidth="1"/>
    <col min="9474" max="9474" width="13.140625" style="2" customWidth="1"/>
    <col min="9475" max="9475" width="16.42578125" style="2" customWidth="1"/>
    <col min="9476" max="9476" width="7.28515625" style="2" customWidth="1"/>
    <col min="9477" max="9477" width="10.42578125" style="2" customWidth="1"/>
    <col min="9478" max="9478" width="9.140625" style="2"/>
    <col min="9479" max="9479" width="11.140625" style="2" customWidth="1"/>
    <col min="9480" max="9481" width="0" style="2" hidden="1" customWidth="1"/>
    <col min="9482" max="9482" width="11.7109375" style="2" customWidth="1"/>
    <col min="9483" max="9483" width="10.7109375" style="2" customWidth="1"/>
    <col min="9484" max="9484" width="10" style="2" customWidth="1"/>
    <col min="9485" max="9485" width="9.85546875" style="2" customWidth="1"/>
    <col min="9486" max="9486" width="9.7109375" style="2" customWidth="1"/>
    <col min="9487" max="9728" width="9.140625" style="2"/>
    <col min="9729" max="9729" width="4.5703125" style="2" customWidth="1"/>
    <col min="9730" max="9730" width="13.140625" style="2" customWidth="1"/>
    <col min="9731" max="9731" width="16.42578125" style="2" customWidth="1"/>
    <col min="9732" max="9732" width="7.28515625" style="2" customWidth="1"/>
    <col min="9733" max="9733" width="10.42578125" style="2" customWidth="1"/>
    <col min="9734" max="9734" width="9.140625" style="2"/>
    <col min="9735" max="9735" width="11.140625" style="2" customWidth="1"/>
    <col min="9736" max="9737" width="0" style="2" hidden="1" customWidth="1"/>
    <col min="9738" max="9738" width="11.7109375" style="2" customWidth="1"/>
    <col min="9739" max="9739" width="10.7109375" style="2" customWidth="1"/>
    <col min="9740" max="9740" width="10" style="2" customWidth="1"/>
    <col min="9741" max="9741" width="9.85546875" style="2" customWidth="1"/>
    <col min="9742" max="9742" width="9.7109375" style="2" customWidth="1"/>
    <col min="9743" max="9984" width="9.140625" style="2"/>
    <col min="9985" max="9985" width="4.5703125" style="2" customWidth="1"/>
    <col min="9986" max="9986" width="13.140625" style="2" customWidth="1"/>
    <col min="9987" max="9987" width="16.42578125" style="2" customWidth="1"/>
    <col min="9988" max="9988" width="7.28515625" style="2" customWidth="1"/>
    <col min="9989" max="9989" width="10.42578125" style="2" customWidth="1"/>
    <col min="9990" max="9990" width="9.140625" style="2"/>
    <col min="9991" max="9991" width="11.140625" style="2" customWidth="1"/>
    <col min="9992" max="9993" width="0" style="2" hidden="1" customWidth="1"/>
    <col min="9994" max="9994" width="11.7109375" style="2" customWidth="1"/>
    <col min="9995" max="9995" width="10.7109375" style="2" customWidth="1"/>
    <col min="9996" max="9996" width="10" style="2" customWidth="1"/>
    <col min="9997" max="9997" width="9.85546875" style="2" customWidth="1"/>
    <col min="9998" max="9998" width="9.7109375" style="2" customWidth="1"/>
    <col min="9999" max="10240" width="9.140625" style="2"/>
    <col min="10241" max="10241" width="4.5703125" style="2" customWidth="1"/>
    <col min="10242" max="10242" width="13.140625" style="2" customWidth="1"/>
    <col min="10243" max="10243" width="16.42578125" style="2" customWidth="1"/>
    <col min="10244" max="10244" width="7.28515625" style="2" customWidth="1"/>
    <col min="10245" max="10245" width="10.42578125" style="2" customWidth="1"/>
    <col min="10246" max="10246" width="9.140625" style="2"/>
    <col min="10247" max="10247" width="11.140625" style="2" customWidth="1"/>
    <col min="10248" max="10249" width="0" style="2" hidden="1" customWidth="1"/>
    <col min="10250" max="10250" width="11.7109375" style="2" customWidth="1"/>
    <col min="10251" max="10251" width="10.7109375" style="2" customWidth="1"/>
    <col min="10252" max="10252" width="10" style="2" customWidth="1"/>
    <col min="10253" max="10253" width="9.85546875" style="2" customWidth="1"/>
    <col min="10254" max="10254" width="9.7109375" style="2" customWidth="1"/>
    <col min="10255" max="10496" width="9.140625" style="2"/>
    <col min="10497" max="10497" width="4.5703125" style="2" customWidth="1"/>
    <col min="10498" max="10498" width="13.140625" style="2" customWidth="1"/>
    <col min="10499" max="10499" width="16.42578125" style="2" customWidth="1"/>
    <col min="10500" max="10500" width="7.28515625" style="2" customWidth="1"/>
    <col min="10501" max="10501" width="10.42578125" style="2" customWidth="1"/>
    <col min="10502" max="10502" width="9.140625" style="2"/>
    <col min="10503" max="10503" width="11.140625" style="2" customWidth="1"/>
    <col min="10504" max="10505" width="0" style="2" hidden="1" customWidth="1"/>
    <col min="10506" max="10506" width="11.7109375" style="2" customWidth="1"/>
    <col min="10507" max="10507" width="10.7109375" style="2" customWidth="1"/>
    <col min="10508" max="10508" width="10" style="2" customWidth="1"/>
    <col min="10509" max="10509" width="9.85546875" style="2" customWidth="1"/>
    <col min="10510" max="10510" width="9.7109375" style="2" customWidth="1"/>
    <col min="10511" max="10752" width="9.140625" style="2"/>
    <col min="10753" max="10753" width="4.5703125" style="2" customWidth="1"/>
    <col min="10754" max="10754" width="13.140625" style="2" customWidth="1"/>
    <col min="10755" max="10755" width="16.42578125" style="2" customWidth="1"/>
    <col min="10756" max="10756" width="7.28515625" style="2" customWidth="1"/>
    <col min="10757" max="10757" width="10.42578125" style="2" customWidth="1"/>
    <col min="10758" max="10758" width="9.140625" style="2"/>
    <col min="10759" max="10759" width="11.140625" style="2" customWidth="1"/>
    <col min="10760" max="10761" width="0" style="2" hidden="1" customWidth="1"/>
    <col min="10762" max="10762" width="11.7109375" style="2" customWidth="1"/>
    <col min="10763" max="10763" width="10.7109375" style="2" customWidth="1"/>
    <col min="10764" max="10764" width="10" style="2" customWidth="1"/>
    <col min="10765" max="10765" width="9.85546875" style="2" customWidth="1"/>
    <col min="10766" max="10766" width="9.7109375" style="2" customWidth="1"/>
    <col min="10767" max="11008" width="9.140625" style="2"/>
    <col min="11009" max="11009" width="4.5703125" style="2" customWidth="1"/>
    <col min="11010" max="11010" width="13.140625" style="2" customWidth="1"/>
    <col min="11011" max="11011" width="16.42578125" style="2" customWidth="1"/>
    <col min="11012" max="11012" width="7.28515625" style="2" customWidth="1"/>
    <col min="11013" max="11013" width="10.42578125" style="2" customWidth="1"/>
    <col min="11014" max="11014" width="9.140625" style="2"/>
    <col min="11015" max="11015" width="11.140625" style="2" customWidth="1"/>
    <col min="11016" max="11017" width="0" style="2" hidden="1" customWidth="1"/>
    <col min="11018" max="11018" width="11.7109375" style="2" customWidth="1"/>
    <col min="11019" max="11019" width="10.7109375" style="2" customWidth="1"/>
    <col min="11020" max="11020" width="10" style="2" customWidth="1"/>
    <col min="11021" max="11021" width="9.85546875" style="2" customWidth="1"/>
    <col min="11022" max="11022" width="9.7109375" style="2" customWidth="1"/>
    <col min="11023" max="11264" width="9.140625" style="2"/>
    <col min="11265" max="11265" width="4.5703125" style="2" customWidth="1"/>
    <col min="11266" max="11266" width="13.140625" style="2" customWidth="1"/>
    <col min="11267" max="11267" width="16.42578125" style="2" customWidth="1"/>
    <col min="11268" max="11268" width="7.28515625" style="2" customWidth="1"/>
    <col min="11269" max="11269" width="10.42578125" style="2" customWidth="1"/>
    <col min="11270" max="11270" width="9.140625" style="2"/>
    <col min="11271" max="11271" width="11.140625" style="2" customWidth="1"/>
    <col min="11272" max="11273" width="0" style="2" hidden="1" customWidth="1"/>
    <col min="11274" max="11274" width="11.7109375" style="2" customWidth="1"/>
    <col min="11275" max="11275" width="10.7109375" style="2" customWidth="1"/>
    <col min="11276" max="11276" width="10" style="2" customWidth="1"/>
    <col min="11277" max="11277" width="9.85546875" style="2" customWidth="1"/>
    <col min="11278" max="11278" width="9.7109375" style="2" customWidth="1"/>
    <col min="11279" max="11520" width="9.140625" style="2"/>
    <col min="11521" max="11521" width="4.5703125" style="2" customWidth="1"/>
    <col min="11522" max="11522" width="13.140625" style="2" customWidth="1"/>
    <col min="11523" max="11523" width="16.42578125" style="2" customWidth="1"/>
    <col min="11524" max="11524" width="7.28515625" style="2" customWidth="1"/>
    <col min="11525" max="11525" width="10.42578125" style="2" customWidth="1"/>
    <col min="11526" max="11526" width="9.140625" style="2"/>
    <col min="11527" max="11527" width="11.140625" style="2" customWidth="1"/>
    <col min="11528" max="11529" width="0" style="2" hidden="1" customWidth="1"/>
    <col min="11530" max="11530" width="11.7109375" style="2" customWidth="1"/>
    <col min="11531" max="11531" width="10.7109375" style="2" customWidth="1"/>
    <col min="11532" max="11532" width="10" style="2" customWidth="1"/>
    <col min="11533" max="11533" width="9.85546875" style="2" customWidth="1"/>
    <col min="11534" max="11534" width="9.7109375" style="2" customWidth="1"/>
    <col min="11535" max="11776" width="9.140625" style="2"/>
    <col min="11777" max="11777" width="4.5703125" style="2" customWidth="1"/>
    <col min="11778" max="11778" width="13.140625" style="2" customWidth="1"/>
    <col min="11779" max="11779" width="16.42578125" style="2" customWidth="1"/>
    <col min="11780" max="11780" width="7.28515625" style="2" customWidth="1"/>
    <col min="11781" max="11781" width="10.42578125" style="2" customWidth="1"/>
    <col min="11782" max="11782" width="9.140625" style="2"/>
    <col min="11783" max="11783" width="11.140625" style="2" customWidth="1"/>
    <col min="11784" max="11785" width="0" style="2" hidden="1" customWidth="1"/>
    <col min="11786" max="11786" width="11.7109375" style="2" customWidth="1"/>
    <col min="11787" max="11787" width="10.7109375" style="2" customWidth="1"/>
    <col min="11788" max="11788" width="10" style="2" customWidth="1"/>
    <col min="11789" max="11789" width="9.85546875" style="2" customWidth="1"/>
    <col min="11790" max="11790" width="9.7109375" style="2" customWidth="1"/>
    <col min="11791" max="12032" width="9.140625" style="2"/>
    <col min="12033" max="12033" width="4.5703125" style="2" customWidth="1"/>
    <col min="12034" max="12034" width="13.140625" style="2" customWidth="1"/>
    <col min="12035" max="12035" width="16.42578125" style="2" customWidth="1"/>
    <col min="12036" max="12036" width="7.28515625" style="2" customWidth="1"/>
    <col min="12037" max="12037" width="10.42578125" style="2" customWidth="1"/>
    <col min="12038" max="12038" width="9.140625" style="2"/>
    <col min="12039" max="12039" width="11.140625" style="2" customWidth="1"/>
    <col min="12040" max="12041" width="0" style="2" hidden="1" customWidth="1"/>
    <col min="12042" max="12042" width="11.7109375" style="2" customWidth="1"/>
    <col min="12043" max="12043" width="10.7109375" style="2" customWidth="1"/>
    <col min="12044" max="12044" width="10" style="2" customWidth="1"/>
    <col min="12045" max="12045" width="9.85546875" style="2" customWidth="1"/>
    <col min="12046" max="12046" width="9.7109375" style="2" customWidth="1"/>
    <col min="12047" max="12288" width="9.140625" style="2"/>
    <col min="12289" max="12289" width="4.5703125" style="2" customWidth="1"/>
    <col min="12290" max="12290" width="13.140625" style="2" customWidth="1"/>
    <col min="12291" max="12291" width="16.42578125" style="2" customWidth="1"/>
    <col min="12292" max="12292" width="7.28515625" style="2" customWidth="1"/>
    <col min="12293" max="12293" width="10.42578125" style="2" customWidth="1"/>
    <col min="12294" max="12294" width="9.140625" style="2"/>
    <col min="12295" max="12295" width="11.140625" style="2" customWidth="1"/>
    <col min="12296" max="12297" width="0" style="2" hidden="1" customWidth="1"/>
    <col min="12298" max="12298" width="11.7109375" style="2" customWidth="1"/>
    <col min="12299" max="12299" width="10.7109375" style="2" customWidth="1"/>
    <col min="12300" max="12300" width="10" style="2" customWidth="1"/>
    <col min="12301" max="12301" width="9.85546875" style="2" customWidth="1"/>
    <col min="12302" max="12302" width="9.7109375" style="2" customWidth="1"/>
    <col min="12303" max="12544" width="9.140625" style="2"/>
    <col min="12545" max="12545" width="4.5703125" style="2" customWidth="1"/>
    <col min="12546" max="12546" width="13.140625" style="2" customWidth="1"/>
    <col min="12547" max="12547" width="16.42578125" style="2" customWidth="1"/>
    <col min="12548" max="12548" width="7.28515625" style="2" customWidth="1"/>
    <col min="12549" max="12549" width="10.42578125" style="2" customWidth="1"/>
    <col min="12550" max="12550" width="9.140625" style="2"/>
    <col min="12551" max="12551" width="11.140625" style="2" customWidth="1"/>
    <col min="12552" max="12553" width="0" style="2" hidden="1" customWidth="1"/>
    <col min="12554" max="12554" width="11.7109375" style="2" customWidth="1"/>
    <col min="12555" max="12555" width="10.7109375" style="2" customWidth="1"/>
    <col min="12556" max="12556" width="10" style="2" customWidth="1"/>
    <col min="12557" max="12557" width="9.85546875" style="2" customWidth="1"/>
    <col min="12558" max="12558" width="9.7109375" style="2" customWidth="1"/>
    <col min="12559" max="12800" width="9.140625" style="2"/>
    <col min="12801" max="12801" width="4.5703125" style="2" customWidth="1"/>
    <col min="12802" max="12802" width="13.140625" style="2" customWidth="1"/>
    <col min="12803" max="12803" width="16.42578125" style="2" customWidth="1"/>
    <col min="12804" max="12804" width="7.28515625" style="2" customWidth="1"/>
    <col min="12805" max="12805" width="10.42578125" style="2" customWidth="1"/>
    <col min="12806" max="12806" width="9.140625" style="2"/>
    <col min="12807" max="12807" width="11.140625" style="2" customWidth="1"/>
    <col min="12808" max="12809" width="0" style="2" hidden="1" customWidth="1"/>
    <col min="12810" max="12810" width="11.7109375" style="2" customWidth="1"/>
    <col min="12811" max="12811" width="10.7109375" style="2" customWidth="1"/>
    <col min="12812" max="12812" width="10" style="2" customWidth="1"/>
    <col min="12813" max="12813" width="9.85546875" style="2" customWidth="1"/>
    <col min="12814" max="12814" width="9.7109375" style="2" customWidth="1"/>
    <col min="12815" max="13056" width="9.140625" style="2"/>
    <col min="13057" max="13057" width="4.5703125" style="2" customWidth="1"/>
    <col min="13058" max="13058" width="13.140625" style="2" customWidth="1"/>
    <col min="13059" max="13059" width="16.42578125" style="2" customWidth="1"/>
    <col min="13060" max="13060" width="7.28515625" style="2" customWidth="1"/>
    <col min="13061" max="13061" width="10.42578125" style="2" customWidth="1"/>
    <col min="13062" max="13062" width="9.140625" style="2"/>
    <col min="13063" max="13063" width="11.140625" style="2" customWidth="1"/>
    <col min="13064" max="13065" width="0" style="2" hidden="1" customWidth="1"/>
    <col min="13066" max="13066" width="11.7109375" style="2" customWidth="1"/>
    <col min="13067" max="13067" width="10.7109375" style="2" customWidth="1"/>
    <col min="13068" max="13068" width="10" style="2" customWidth="1"/>
    <col min="13069" max="13069" width="9.85546875" style="2" customWidth="1"/>
    <col min="13070" max="13070" width="9.7109375" style="2" customWidth="1"/>
    <col min="13071" max="13312" width="9.140625" style="2"/>
    <col min="13313" max="13313" width="4.5703125" style="2" customWidth="1"/>
    <col min="13314" max="13314" width="13.140625" style="2" customWidth="1"/>
    <col min="13315" max="13315" width="16.42578125" style="2" customWidth="1"/>
    <col min="13316" max="13316" width="7.28515625" style="2" customWidth="1"/>
    <col min="13317" max="13317" width="10.42578125" style="2" customWidth="1"/>
    <col min="13318" max="13318" width="9.140625" style="2"/>
    <col min="13319" max="13319" width="11.140625" style="2" customWidth="1"/>
    <col min="13320" max="13321" width="0" style="2" hidden="1" customWidth="1"/>
    <col min="13322" max="13322" width="11.7109375" style="2" customWidth="1"/>
    <col min="13323" max="13323" width="10.7109375" style="2" customWidth="1"/>
    <col min="13324" max="13324" width="10" style="2" customWidth="1"/>
    <col min="13325" max="13325" width="9.85546875" style="2" customWidth="1"/>
    <col min="13326" max="13326" width="9.7109375" style="2" customWidth="1"/>
    <col min="13327" max="13568" width="9.140625" style="2"/>
    <col min="13569" max="13569" width="4.5703125" style="2" customWidth="1"/>
    <col min="13570" max="13570" width="13.140625" style="2" customWidth="1"/>
    <col min="13571" max="13571" width="16.42578125" style="2" customWidth="1"/>
    <col min="13572" max="13572" width="7.28515625" style="2" customWidth="1"/>
    <col min="13573" max="13573" width="10.42578125" style="2" customWidth="1"/>
    <col min="13574" max="13574" width="9.140625" style="2"/>
    <col min="13575" max="13575" width="11.140625" style="2" customWidth="1"/>
    <col min="13576" max="13577" width="0" style="2" hidden="1" customWidth="1"/>
    <col min="13578" max="13578" width="11.7109375" style="2" customWidth="1"/>
    <col min="13579" max="13579" width="10.7109375" style="2" customWidth="1"/>
    <col min="13580" max="13580" width="10" style="2" customWidth="1"/>
    <col min="13581" max="13581" width="9.85546875" style="2" customWidth="1"/>
    <col min="13582" max="13582" width="9.7109375" style="2" customWidth="1"/>
    <col min="13583" max="13824" width="9.140625" style="2"/>
    <col min="13825" max="13825" width="4.5703125" style="2" customWidth="1"/>
    <col min="13826" max="13826" width="13.140625" style="2" customWidth="1"/>
    <col min="13827" max="13827" width="16.42578125" style="2" customWidth="1"/>
    <col min="13828" max="13828" width="7.28515625" style="2" customWidth="1"/>
    <col min="13829" max="13829" width="10.42578125" style="2" customWidth="1"/>
    <col min="13830" max="13830" width="9.140625" style="2"/>
    <col min="13831" max="13831" width="11.140625" style="2" customWidth="1"/>
    <col min="13832" max="13833" width="0" style="2" hidden="1" customWidth="1"/>
    <col min="13834" max="13834" width="11.7109375" style="2" customWidth="1"/>
    <col min="13835" max="13835" width="10.7109375" style="2" customWidth="1"/>
    <col min="13836" max="13836" width="10" style="2" customWidth="1"/>
    <col min="13837" max="13837" width="9.85546875" style="2" customWidth="1"/>
    <col min="13838" max="13838" width="9.7109375" style="2" customWidth="1"/>
    <col min="13839" max="14080" width="9.140625" style="2"/>
    <col min="14081" max="14081" width="4.5703125" style="2" customWidth="1"/>
    <col min="14082" max="14082" width="13.140625" style="2" customWidth="1"/>
    <col min="14083" max="14083" width="16.42578125" style="2" customWidth="1"/>
    <col min="14084" max="14084" width="7.28515625" style="2" customWidth="1"/>
    <col min="14085" max="14085" width="10.42578125" style="2" customWidth="1"/>
    <col min="14086" max="14086" width="9.140625" style="2"/>
    <col min="14087" max="14087" width="11.140625" style="2" customWidth="1"/>
    <col min="14088" max="14089" width="0" style="2" hidden="1" customWidth="1"/>
    <col min="14090" max="14090" width="11.7109375" style="2" customWidth="1"/>
    <col min="14091" max="14091" width="10.7109375" style="2" customWidth="1"/>
    <col min="14092" max="14092" width="10" style="2" customWidth="1"/>
    <col min="14093" max="14093" width="9.85546875" style="2" customWidth="1"/>
    <col min="14094" max="14094" width="9.7109375" style="2" customWidth="1"/>
    <col min="14095" max="14336" width="9.140625" style="2"/>
    <col min="14337" max="14337" width="4.5703125" style="2" customWidth="1"/>
    <col min="14338" max="14338" width="13.140625" style="2" customWidth="1"/>
    <col min="14339" max="14339" width="16.42578125" style="2" customWidth="1"/>
    <col min="14340" max="14340" width="7.28515625" style="2" customWidth="1"/>
    <col min="14341" max="14341" width="10.42578125" style="2" customWidth="1"/>
    <col min="14342" max="14342" width="9.140625" style="2"/>
    <col min="14343" max="14343" width="11.140625" style="2" customWidth="1"/>
    <col min="14344" max="14345" width="0" style="2" hidden="1" customWidth="1"/>
    <col min="14346" max="14346" width="11.7109375" style="2" customWidth="1"/>
    <col min="14347" max="14347" width="10.7109375" style="2" customWidth="1"/>
    <col min="14348" max="14348" width="10" style="2" customWidth="1"/>
    <col min="14349" max="14349" width="9.85546875" style="2" customWidth="1"/>
    <col min="14350" max="14350" width="9.7109375" style="2" customWidth="1"/>
    <col min="14351" max="14592" width="9.140625" style="2"/>
    <col min="14593" max="14593" width="4.5703125" style="2" customWidth="1"/>
    <col min="14594" max="14594" width="13.140625" style="2" customWidth="1"/>
    <col min="14595" max="14595" width="16.42578125" style="2" customWidth="1"/>
    <col min="14596" max="14596" width="7.28515625" style="2" customWidth="1"/>
    <col min="14597" max="14597" width="10.42578125" style="2" customWidth="1"/>
    <col min="14598" max="14598" width="9.140625" style="2"/>
    <col min="14599" max="14599" width="11.140625" style="2" customWidth="1"/>
    <col min="14600" max="14601" width="0" style="2" hidden="1" customWidth="1"/>
    <col min="14602" max="14602" width="11.7109375" style="2" customWidth="1"/>
    <col min="14603" max="14603" width="10.7109375" style="2" customWidth="1"/>
    <col min="14604" max="14604" width="10" style="2" customWidth="1"/>
    <col min="14605" max="14605" width="9.85546875" style="2" customWidth="1"/>
    <col min="14606" max="14606" width="9.7109375" style="2" customWidth="1"/>
    <col min="14607" max="14848" width="9.140625" style="2"/>
    <col min="14849" max="14849" width="4.5703125" style="2" customWidth="1"/>
    <col min="14850" max="14850" width="13.140625" style="2" customWidth="1"/>
    <col min="14851" max="14851" width="16.42578125" style="2" customWidth="1"/>
    <col min="14852" max="14852" width="7.28515625" style="2" customWidth="1"/>
    <col min="14853" max="14853" width="10.42578125" style="2" customWidth="1"/>
    <col min="14854" max="14854" width="9.140625" style="2"/>
    <col min="14855" max="14855" width="11.140625" style="2" customWidth="1"/>
    <col min="14856" max="14857" width="0" style="2" hidden="1" customWidth="1"/>
    <col min="14858" max="14858" width="11.7109375" style="2" customWidth="1"/>
    <col min="14859" max="14859" width="10.7109375" style="2" customWidth="1"/>
    <col min="14860" max="14860" width="10" style="2" customWidth="1"/>
    <col min="14861" max="14861" width="9.85546875" style="2" customWidth="1"/>
    <col min="14862" max="14862" width="9.7109375" style="2" customWidth="1"/>
    <col min="14863" max="15104" width="9.140625" style="2"/>
    <col min="15105" max="15105" width="4.5703125" style="2" customWidth="1"/>
    <col min="15106" max="15106" width="13.140625" style="2" customWidth="1"/>
    <col min="15107" max="15107" width="16.42578125" style="2" customWidth="1"/>
    <col min="15108" max="15108" width="7.28515625" style="2" customWidth="1"/>
    <col min="15109" max="15109" width="10.42578125" style="2" customWidth="1"/>
    <col min="15110" max="15110" width="9.140625" style="2"/>
    <col min="15111" max="15111" width="11.140625" style="2" customWidth="1"/>
    <col min="15112" max="15113" width="0" style="2" hidden="1" customWidth="1"/>
    <col min="15114" max="15114" width="11.7109375" style="2" customWidth="1"/>
    <col min="15115" max="15115" width="10.7109375" style="2" customWidth="1"/>
    <col min="15116" max="15116" width="10" style="2" customWidth="1"/>
    <col min="15117" max="15117" width="9.85546875" style="2" customWidth="1"/>
    <col min="15118" max="15118" width="9.7109375" style="2" customWidth="1"/>
    <col min="15119" max="15360" width="9.140625" style="2"/>
    <col min="15361" max="15361" width="4.5703125" style="2" customWidth="1"/>
    <col min="15362" max="15362" width="13.140625" style="2" customWidth="1"/>
    <col min="15363" max="15363" width="16.42578125" style="2" customWidth="1"/>
    <col min="15364" max="15364" width="7.28515625" style="2" customWidth="1"/>
    <col min="15365" max="15365" width="10.42578125" style="2" customWidth="1"/>
    <col min="15366" max="15366" width="9.140625" style="2"/>
    <col min="15367" max="15367" width="11.140625" style="2" customWidth="1"/>
    <col min="15368" max="15369" width="0" style="2" hidden="1" customWidth="1"/>
    <col min="15370" max="15370" width="11.7109375" style="2" customWidth="1"/>
    <col min="15371" max="15371" width="10.7109375" style="2" customWidth="1"/>
    <col min="15372" max="15372" width="10" style="2" customWidth="1"/>
    <col min="15373" max="15373" width="9.85546875" style="2" customWidth="1"/>
    <col min="15374" max="15374" width="9.7109375" style="2" customWidth="1"/>
    <col min="15375" max="15616" width="9.140625" style="2"/>
    <col min="15617" max="15617" width="4.5703125" style="2" customWidth="1"/>
    <col min="15618" max="15618" width="13.140625" style="2" customWidth="1"/>
    <col min="15619" max="15619" width="16.42578125" style="2" customWidth="1"/>
    <col min="15620" max="15620" width="7.28515625" style="2" customWidth="1"/>
    <col min="15621" max="15621" width="10.42578125" style="2" customWidth="1"/>
    <col min="15622" max="15622" width="9.140625" style="2"/>
    <col min="15623" max="15623" width="11.140625" style="2" customWidth="1"/>
    <col min="15624" max="15625" width="0" style="2" hidden="1" customWidth="1"/>
    <col min="15626" max="15626" width="11.7109375" style="2" customWidth="1"/>
    <col min="15627" max="15627" width="10.7109375" style="2" customWidth="1"/>
    <col min="15628" max="15628" width="10" style="2" customWidth="1"/>
    <col min="15629" max="15629" width="9.85546875" style="2" customWidth="1"/>
    <col min="15630" max="15630" width="9.7109375" style="2" customWidth="1"/>
    <col min="15631" max="15872" width="9.140625" style="2"/>
    <col min="15873" max="15873" width="4.5703125" style="2" customWidth="1"/>
    <col min="15874" max="15874" width="13.140625" style="2" customWidth="1"/>
    <col min="15875" max="15875" width="16.42578125" style="2" customWidth="1"/>
    <col min="15876" max="15876" width="7.28515625" style="2" customWidth="1"/>
    <col min="15877" max="15877" width="10.42578125" style="2" customWidth="1"/>
    <col min="15878" max="15878" width="9.140625" style="2"/>
    <col min="15879" max="15879" width="11.140625" style="2" customWidth="1"/>
    <col min="15880" max="15881" width="0" style="2" hidden="1" customWidth="1"/>
    <col min="15882" max="15882" width="11.7109375" style="2" customWidth="1"/>
    <col min="15883" max="15883" width="10.7109375" style="2" customWidth="1"/>
    <col min="15884" max="15884" width="10" style="2" customWidth="1"/>
    <col min="15885" max="15885" width="9.85546875" style="2" customWidth="1"/>
    <col min="15886" max="15886" width="9.7109375" style="2" customWidth="1"/>
    <col min="15887" max="16128" width="9.140625" style="2"/>
    <col min="16129" max="16129" width="4.5703125" style="2" customWidth="1"/>
    <col min="16130" max="16130" width="13.140625" style="2" customWidth="1"/>
    <col min="16131" max="16131" width="16.42578125" style="2" customWidth="1"/>
    <col min="16132" max="16132" width="7.28515625" style="2" customWidth="1"/>
    <col min="16133" max="16133" width="10.42578125" style="2" customWidth="1"/>
    <col min="16134" max="16134" width="9.140625" style="2"/>
    <col min="16135" max="16135" width="11.140625" style="2" customWidth="1"/>
    <col min="16136" max="16137" width="0" style="2" hidden="1" customWidth="1"/>
    <col min="16138" max="16138" width="11.7109375" style="2" customWidth="1"/>
    <col min="16139" max="16139" width="10.7109375" style="2" customWidth="1"/>
    <col min="16140" max="16140" width="10" style="2" customWidth="1"/>
    <col min="16141" max="16141" width="9.85546875" style="2" customWidth="1"/>
    <col min="16142" max="16142" width="9.7109375" style="2" customWidth="1"/>
    <col min="16143" max="16384" width="9.140625" style="2"/>
  </cols>
  <sheetData>
    <row r="1" spans="1:18" ht="22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s="5" customFormat="1" ht="43.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4" t="s">
        <v>15</v>
      </c>
      <c r="P2" s="4" t="s">
        <v>16</v>
      </c>
      <c r="Q2" s="4"/>
      <c r="R2" s="4"/>
    </row>
    <row r="3" spans="1:18" ht="18" customHeight="1" x14ac:dyDescent="0.25">
      <c r="A3" s="6">
        <v>1</v>
      </c>
      <c r="B3" s="7" t="s">
        <v>17</v>
      </c>
      <c r="C3" s="7" t="str">
        <f>[1]StrukMieszkZest!B5</f>
        <v>Os. Łużyckie 01</v>
      </c>
      <c r="D3" s="8" t="str">
        <f>[1]StrukMieszkZest!Y5</f>
        <v>796/10</v>
      </c>
      <c r="E3" s="6">
        <f>[1]TabPodst!D67</f>
        <v>6</v>
      </c>
      <c r="F3" s="6">
        <f>[1]TabPodst!E5</f>
        <v>70</v>
      </c>
      <c r="G3" s="6">
        <v>5</v>
      </c>
      <c r="H3" s="6" t="str">
        <f>[1]TabPodst!X5</f>
        <v>06-07-1977</v>
      </c>
      <c r="I3" s="9">
        <f>'[1]Łuż Zest+Wykr'!L5</f>
        <v>829</v>
      </c>
      <c r="J3" s="9">
        <f>[1]StrukMieszkZest!O5</f>
        <v>3210</v>
      </c>
      <c r="K3" s="9">
        <v>945.1</v>
      </c>
      <c r="L3" s="10">
        <f>[1]StrukMieszkZest!X5</f>
        <v>16891</v>
      </c>
      <c r="M3" s="11">
        <v>77.41</v>
      </c>
      <c r="N3" s="11">
        <v>17.8</v>
      </c>
      <c r="O3" s="12"/>
      <c r="P3" s="12"/>
      <c r="Q3" s="13">
        <f>SUM(O3:O22)</f>
        <v>0</v>
      </c>
      <c r="R3" s="13">
        <f>SUM(P3:P22)</f>
        <v>0</v>
      </c>
    </row>
    <row r="4" spans="1:18" ht="18" customHeight="1" x14ac:dyDescent="0.25">
      <c r="A4" s="6">
        <f>A3+1</f>
        <v>2</v>
      </c>
      <c r="B4" s="7" t="s">
        <v>17</v>
      </c>
      <c r="C4" s="7" t="str">
        <f>[1]StrukMieszkZest!B6</f>
        <v>Os. Łużyckie 02</v>
      </c>
      <c r="D4" s="8" t="str">
        <f>[1]StrukMieszkZest!Y6</f>
        <v>342/5</v>
      </c>
      <c r="E4" s="6">
        <f>[1]TabPodst!D11</f>
        <v>6</v>
      </c>
      <c r="F4" s="6">
        <f>[1]TabPodst!E11</f>
        <v>70</v>
      </c>
      <c r="G4" s="6">
        <v>5</v>
      </c>
      <c r="H4" s="6" t="str">
        <f>[1]TabPodst!X11</f>
        <v>31-10-1977</v>
      </c>
      <c r="I4" s="9">
        <f>'[1]Łuż Zest+Wykr'!L6</f>
        <v>829</v>
      </c>
      <c r="J4" s="9">
        <f>[1]StrukMieszkZest!O6</f>
        <v>3210</v>
      </c>
      <c r="K4" s="9">
        <v>945.1</v>
      </c>
      <c r="L4" s="10">
        <f>[1]StrukMieszkZest!X6</f>
        <v>16891</v>
      </c>
      <c r="M4" s="11">
        <v>77.41</v>
      </c>
      <c r="N4" s="11">
        <v>17.8</v>
      </c>
      <c r="O4" s="12"/>
      <c r="P4" s="12"/>
      <c r="Q4" s="14"/>
      <c r="R4" s="14"/>
    </row>
    <row r="5" spans="1:18" ht="18" customHeight="1" x14ac:dyDescent="0.25">
      <c r="A5" s="6">
        <f t="shared" ref="A5:A28" si="0">A4+1</f>
        <v>3</v>
      </c>
      <c r="B5" s="7" t="s">
        <v>17</v>
      </c>
      <c r="C5" s="7" t="str">
        <f>[1]StrukMieszkZest!B7</f>
        <v>Os. Łużyckie 03</v>
      </c>
      <c r="D5" s="8" t="str">
        <f>[1]StrukMieszkZest!Y7</f>
        <v>796/9</v>
      </c>
      <c r="E5" s="6">
        <f>[1]TabPodst!D17</f>
        <v>5</v>
      </c>
      <c r="F5" s="6">
        <f>[1]TabPodst!E17</f>
        <v>50</v>
      </c>
      <c r="G5" s="6">
        <v>5</v>
      </c>
      <c r="H5" s="6" t="str">
        <f>[1]TabPodst!X17</f>
        <v>06-04-1979</v>
      </c>
      <c r="I5" s="9">
        <f>'[1]Łuż Zest+Wykr'!L7</f>
        <v>648</v>
      </c>
      <c r="J5" s="9">
        <f>[1]StrukMieszkZest!O7</f>
        <v>2509.9</v>
      </c>
      <c r="K5" s="9">
        <v>742.9</v>
      </c>
      <c r="L5" s="10">
        <f>[1]StrukMieszkZest!X7</f>
        <v>12084</v>
      </c>
      <c r="M5" s="11">
        <v>60.51</v>
      </c>
      <c r="N5" s="11">
        <v>17.8</v>
      </c>
      <c r="O5" s="12"/>
      <c r="P5" s="12"/>
      <c r="Q5" s="14"/>
      <c r="R5" s="14"/>
    </row>
    <row r="6" spans="1:18" ht="18" customHeight="1" x14ac:dyDescent="0.25">
      <c r="A6" s="6">
        <f t="shared" si="0"/>
        <v>4</v>
      </c>
      <c r="B6" s="7" t="s">
        <v>17</v>
      </c>
      <c r="C6" s="7" t="str">
        <f>[1]StrukMieszkZest!B9</f>
        <v>Os. Łużyckie 05</v>
      </c>
      <c r="D6" s="8" t="str">
        <f>[1]StrukMieszkZest!Y9</f>
        <v>796/5</v>
      </c>
      <c r="E6" s="6">
        <f>[1]TabPodst!D23</f>
        <v>1</v>
      </c>
      <c r="F6" s="6">
        <f>[1]TabPodst!E23</f>
        <v>20</v>
      </c>
      <c r="G6" s="6">
        <v>5</v>
      </c>
      <c r="H6" s="6" t="str">
        <f>[1]TabPodst!X23</f>
        <v>07-06-1979</v>
      </c>
      <c r="I6" s="9">
        <f>'[1]Łuż Zest+Wykr'!L9</f>
        <v>269.89999999999998</v>
      </c>
      <c r="J6" s="9">
        <f>[1]StrukMieszkZest!O9</f>
        <v>1073.5</v>
      </c>
      <c r="K6" s="9">
        <v>300.5</v>
      </c>
      <c r="L6" s="10">
        <f>[1]StrukMieszkZest!X9</f>
        <v>5126</v>
      </c>
      <c r="M6" s="11">
        <v>14.79</v>
      </c>
      <c r="N6" s="11">
        <v>17.8</v>
      </c>
      <c r="O6" s="12"/>
      <c r="P6" s="12"/>
      <c r="Q6" s="14"/>
      <c r="R6" s="14"/>
    </row>
    <row r="7" spans="1:18" ht="18" customHeight="1" x14ac:dyDescent="0.25">
      <c r="A7" s="6">
        <f t="shared" si="0"/>
        <v>5</v>
      </c>
      <c r="B7" s="7" t="s">
        <v>17</v>
      </c>
      <c r="C7" s="7" t="str">
        <f>[1]StrukMieszkZest!B11</f>
        <v>Os. Łużyckie 07</v>
      </c>
      <c r="D7" s="8" t="str">
        <f>[1]StrukMieszkZest!Y11</f>
        <v>795/4</v>
      </c>
      <c r="E7" s="6">
        <f>[1]TabPodst!D25</f>
        <v>1</v>
      </c>
      <c r="F7" s="6">
        <f>[1]TabPodst!E25</f>
        <v>20</v>
      </c>
      <c r="G7" s="6">
        <v>5</v>
      </c>
      <c r="H7" s="6" t="str">
        <f>[1]TabPodst!X25</f>
        <v>31-12-1980</v>
      </c>
      <c r="I7" s="9">
        <f>'[1]Łuż Zest+Wykr'!L11</f>
        <v>279.5</v>
      </c>
      <c r="J7" s="9">
        <f>[1]StrukMieszkZest!O11</f>
        <v>1071</v>
      </c>
      <c r="K7" s="9">
        <v>293</v>
      </c>
      <c r="L7" s="10">
        <f>[1]StrukMieszkZest!X11</f>
        <v>4990</v>
      </c>
      <c r="M7" s="11">
        <v>17.190000000000001</v>
      </c>
      <c r="N7" s="11">
        <v>17.8</v>
      </c>
      <c r="O7" s="12"/>
      <c r="P7" s="12"/>
      <c r="Q7" s="14"/>
      <c r="R7" s="14"/>
    </row>
    <row r="8" spans="1:18" ht="18" customHeight="1" x14ac:dyDescent="0.25">
      <c r="A8" s="6">
        <f t="shared" si="0"/>
        <v>6</v>
      </c>
      <c r="B8" s="7" t="s">
        <v>17</v>
      </c>
      <c r="C8" s="7" t="str">
        <f>[1]StrukMieszkZest!B12</f>
        <v>Os. Łużyckie 08</v>
      </c>
      <c r="D8" s="8" t="str">
        <f>[1]StrukMieszkZest!Y12</f>
        <v>795/2</v>
      </c>
      <c r="E8" s="6">
        <f>[1]TabPodst!D26</f>
        <v>6</v>
      </c>
      <c r="F8" s="6">
        <f>[1]TabPodst!E26</f>
        <v>60</v>
      </c>
      <c r="G8" s="6">
        <v>5</v>
      </c>
      <c r="H8" s="6" t="str">
        <f>[1]TabPodst!X26</f>
        <v>06-11-1980</v>
      </c>
      <c r="I8" s="9">
        <f>'[1]Łuż Zest+Wykr'!L12</f>
        <v>909.97199999999998</v>
      </c>
      <c r="J8" s="9">
        <f>[1]StrukMieszkZest!O12</f>
        <v>3502.5</v>
      </c>
      <c r="K8" s="9">
        <v>933.7</v>
      </c>
      <c r="L8" s="10">
        <f>[1]StrukMieszkZest!X12</f>
        <v>15950</v>
      </c>
      <c r="M8" s="11">
        <v>83.44</v>
      </c>
      <c r="N8" s="11">
        <v>17.8</v>
      </c>
      <c r="O8" s="12"/>
      <c r="P8" s="12"/>
      <c r="Q8" s="14"/>
      <c r="R8" s="14"/>
    </row>
    <row r="9" spans="1:18" ht="18" customHeight="1" x14ac:dyDescent="0.25">
      <c r="A9" s="6">
        <f t="shared" si="0"/>
        <v>7</v>
      </c>
      <c r="B9" s="7" t="s">
        <v>17</v>
      </c>
      <c r="C9" s="7" t="str">
        <f>[1]StrukMieszkZest!B13</f>
        <v>Os. Łużyckie 09</v>
      </c>
      <c r="D9" s="8" t="str">
        <f>[1]StrukMieszkZest!Y13</f>
        <v>795/7</v>
      </c>
      <c r="E9" s="6">
        <f>[1]TabPodst!D32</f>
        <v>1</v>
      </c>
      <c r="F9" s="6">
        <f>[1]TabPodst!E32</f>
        <v>20</v>
      </c>
      <c r="G9" s="6">
        <v>5</v>
      </c>
      <c r="H9" s="6" t="str">
        <f>[1]TabPodst!X32</f>
        <v>02-03-1981</v>
      </c>
      <c r="I9" s="9">
        <f>'[1]Łuż Zest+Wykr'!L13</f>
        <v>262</v>
      </c>
      <c r="J9" s="9">
        <f>[1]StrukMieszkZest!O13</f>
        <v>974</v>
      </c>
      <c r="K9" s="9">
        <v>274.89999999999998</v>
      </c>
      <c r="L9" s="10">
        <f>[1]StrukMieszkZest!X13</f>
        <v>4640</v>
      </c>
      <c r="M9" s="11">
        <v>17.190000000000001</v>
      </c>
      <c r="N9" s="11">
        <v>17.8</v>
      </c>
      <c r="O9" s="12"/>
      <c r="P9" s="12"/>
      <c r="Q9" s="14"/>
      <c r="R9" s="14"/>
    </row>
    <row r="10" spans="1:18" ht="18" customHeight="1" x14ac:dyDescent="0.25">
      <c r="A10" s="6">
        <f t="shared" si="0"/>
        <v>8</v>
      </c>
      <c r="B10" s="7" t="s">
        <v>17</v>
      </c>
      <c r="C10" s="7" t="str">
        <f>[1]StrukMieszkZest!B14</f>
        <v>Os. Łużyckie 10</v>
      </c>
      <c r="D10" s="8" t="str">
        <f>[1]StrukMieszkZest!Y14</f>
        <v>795/8</v>
      </c>
      <c r="E10" s="6">
        <f>[1]TabPodst!D33</f>
        <v>1</v>
      </c>
      <c r="F10" s="6">
        <f>[1]TabPodst!E33</f>
        <v>20</v>
      </c>
      <c r="G10" s="6">
        <v>5</v>
      </c>
      <c r="H10" s="6" t="str">
        <f>[1]TabPodst!X33</f>
        <v>06-04-1981</v>
      </c>
      <c r="I10" s="9">
        <f>'[1]Łuż Zest+Wykr'!L14</f>
        <v>262</v>
      </c>
      <c r="J10" s="9">
        <f>[1]StrukMieszkZest!O14</f>
        <v>974</v>
      </c>
      <c r="K10" s="9">
        <v>274.89999999999998</v>
      </c>
      <c r="L10" s="10">
        <f>[1]StrukMieszkZest!X14</f>
        <v>4640</v>
      </c>
      <c r="M10" s="11">
        <v>17.190000000000001</v>
      </c>
      <c r="N10" s="11">
        <v>17.8</v>
      </c>
      <c r="O10" s="12"/>
      <c r="P10" s="12"/>
      <c r="Q10" s="14"/>
      <c r="R10" s="14"/>
    </row>
    <row r="11" spans="1:18" ht="18" customHeight="1" x14ac:dyDescent="0.25">
      <c r="A11" s="6">
        <f t="shared" si="0"/>
        <v>9</v>
      </c>
      <c r="B11" s="7" t="s">
        <v>17</v>
      </c>
      <c r="C11" s="7" t="str">
        <f>[1]StrukMieszkZest!B16</f>
        <v>Os. Łużyckie 12</v>
      </c>
      <c r="D11" s="8" t="str">
        <f>[1]StrukMieszkZest!Y16</f>
        <v>795/11</v>
      </c>
      <c r="E11" s="6">
        <f>[1]TabPodst!D38</f>
        <v>6</v>
      </c>
      <c r="F11" s="6">
        <f>[1]TabPodst!E38</f>
        <v>60</v>
      </c>
      <c r="G11" s="6">
        <v>5</v>
      </c>
      <c r="H11" s="6" t="str">
        <f>[1]TabPodst!X38</f>
        <v>ABC 28-02-1983    DEF 23-12-1986</v>
      </c>
      <c r="I11" s="9">
        <f>'[1]Łuż Zest+Wykr'!L16</f>
        <v>435.20399999999995</v>
      </c>
      <c r="J11" s="9">
        <f>[1]StrukMieszkZest!O16</f>
        <v>3502.5</v>
      </c>
      <c r="K11" s="9">
        <v>933.7</v>
      </c>
      <c r="L11" s="10">
        <f>[1]StrukMieszkZest!X16</f>
        <v>16199</v>
      </c>
      <c r="M11" s="11">
        <v>83.44</v>
      </c>
      <c r="N11" s="11">
        <v>17.8</v>
      </c>
      <c r="O11" s="12"/>
      <c r="P11" s="12"/>
      <c r="Q11" s="14"/>
      <c r="R11" s="14"/>
    </row>
    <row r="12" spans="1:18" ht="18" customHeight="1" x14ac:dyDescent="0.25">
      <c r="A12" s="6">
        <f t="shared" si="0"/>
        <v>10</v>
      </c>
      <c r="B12" s="7" t="s">
        <v>17</v>
      </c>
      <c r="C12" s="7" t="str">
        <f>[1]StrukMieszkZest!B17</f>
        <v>Os. Łużyckie 13</v>
      </c>
      <c r="D12" s="8" t="str">
        <f>[1]StrukMieszkZest!Y17</f>
        <v>795/14</v>
      </c>
      <c r="E12" s="6">
        <f>[1]TabPodst!D44</f>
        <v>1</v>
      </c>
      <c r="F12" s="6">
        <f>[1]TabPodst!E44</f>
        <v>20</v>
      </c>
      <c r="G12" s="6">
        <v>5</v>
      </c>
      <c r="H12" s="6" t="str">
        <f>[1]TabPodst!X44</f>
        <v>30-09-1986</v>
      </c>
      <c r="I12" s="9">
        <f>'[1]Łuż Zest+Wykr'!L17</f>
        <v>279.10000000000002</v>
      </c>
      <c r="J12" s="9">
        <f>[1]StrukMieszkZest!O17</f>
        <v>1065</v>
      </c>
      <c r="K12" s="9">
        <v>302.5</v>
      </c>
      <c r="L12" s="10">
        <f>[1]StrukMieszkZest!X17</f>
        <v>5244</v>
      </c>
      <c r="M12" s="11">
        <v>17.23</v>
      </c>
      <c r="N12" s="11">
        <v>17.8</v>
      </c>
      <c r="O12" s="12"/>
      <c r="P12" s="12"/>
      <c r="Q12" s="14"/>
      <c r="R12" s="14"/>
    </row>
    <row r="13" spans="1:18" ht="18" customHeight="1" x14ac:dyDescent="0.25">
      <c r="A13" s="6">
        <f t="shared" si="0"/>
        <v>11</v>
      </c>
      <c r="B13" s="7" t="s">
        <v>17</v>
      </c>
      <c r="C13" s="7" t="str">
        <f>[1]StrukMieszkZest!B19</f>
        <v>Os. Łużyckie 15</v>
      </c>
      <c r="D13" s="8" t="str">
        <f>[1]StrukMieszkZest!Y19</f>
        <v>795/17</v>
      </c>
      <c r="E13" s="6">
        <f>[1]TabPodst!D46</f>
        <v>4</v>
      </c>
      <c r="F13" s="6">
        <f>[1]TabPodst!E46</f>
        <v>40</v>
      </c>
      <c r="G13" s="6">
        <v>5</v>
      </c>
      <c r="H13" s="6" t="str">
        <f>[1]TabPodst!X46</f>
        <v>07-06-1980</v>
      </c>
      <c r="I13" s="9">
        <f>'[1]Łuż Zest+Wykr'!L19</f>
        <v>611.9</v>
      </c>
      <c r="J13" s="9">
        <f>[1]StrukMieszkZest!O19</f>
        <v>2393.5</v>
      </c>
      <c r="K13" s="9">
        <v>635.5</v>
      </c>
      <c r="L13" s="10">
        <f>[1]StrukMieszkZest!X19</f>
        <v>10850</v>
      </c>
      <c r="M13" s="11">
        <v>56.79</v>
      </c>
      <c r="N13" s="11">
        <v>17.8</v>
      </c>
      <c r="O13" s="12"/>
      <c r="P13" s="12"/>
      <c r="Q13" s="14"/>
      <c r="R13" s="14"/>
    </row>
    <row r="14" spans="1:18" ht="18" customHeight="1" x14ac:dyDescent="0.25">
      <c r="A14" s="6">
        <f t="shared" si="0"/>
        <v>12</v>
      </c>
      <c r="B14" s="7" t="s">
        <v>17</v>
      </c>
      <c r="C14" s="7" t="str">
        <f>[1]StrukMieszkZest!B24</f>
        <v>Os. Łużyckie 20</v>
      </c>
      <c r="D14" s="8" t="str">
        <f>[1]StrukMieszkZest!Y24</f>
        <v>795/20</v>
      </c>
      <c r="E14" s="6">
        <f>[1]TabPodst!D57</f>
        <v>1</v>
      </c>
      <c r="F14" s="6">
        <f>[1]TabPodst!E57</f>
        <v>20</v>
      </c>
      <c r="G14" s="6">
        <v>5</v>
      </c>
      <c r="H14" s="6" t="str">
        <f>[1]TabPodst!X57</f>
        <v>30-11-1985</v>
      </c>
      <c r="I14" s="9">
        <f>'[1]Łuż Zest+Wykr'!L24</f>
        <v>279.10000000000002</v>
      </c>
      <c r="J14" s="9">
        <f>[1]StrukMieszkZest!O24</f>
        <v>1065</v>
      </c>
      <c r="K14" s="9">
        <v>296.89999999999998</v>
      </c>
      <c r="L14" s="10">
        <f>[1]StrukMieszkZest!X24</f>
        <v>5244</v>
      </c>
      <c r="M14" s="11">
        <v>17.23</v>
      </c>
      <c r="N14" s="11">
        <v>17.8</v>
      </c>
      <c r="O14" s="12"/>
      <c r="P14" s="12"/>
      <c r="Q14" s="14"/>
      <c r="R14" s="14"/>
    </row>
    <row r="15" spans="1:18" ht="18" customHeight="1" x14ac:dyDescent="0.25">
      <c r="A15" s="6">
        <f t="shared" si="0"/>
        <v>13</v>
      </c>
      <c r="B15" s="7" t="s">
        <v>17</v>
      </c>
      <c r="C15" s="7" t="str">
        <f>[1]StrukMieszkZest!B30</f>
        <v>Os. Łużyckie 27</v>
      </c>
      <c r="D15" s="8" t="str">
        <f>[1]StrukMieszkZest!Y30</f>
        <v>795/37</v>
      </c>
      <c r="E15" s="6">
        <f>[1]TabPodst!D79</f>
        <v>1</v>
      </c>
      <c r="F15" s="6">
        <v>20</v>
      </c>
      <c r="G15" s="6">
        <v>5</v>
      </c>
      <c r="H15" s="6" t="str">
        <f>[1]TabPodst!X79</f>
        <v>01-02-1985</v>
      </c>
      <c r="I15" s="9">
        <f>'[1]Łuż Zest+Wykr'!L30</f>
        <v>262</v>
      </c>
      <c r="J15" s="9">
        <f>[1]StrukMieszkZest!O30</f>
        <v>974</v>
      </c>
      <c r="K15" s="9">
        <v>274.89999999999998</v>
      </c>
      <c r="L15" s="10">
        <f>[1]StrukMieszkZest!X30</f>
        <v>4598</v>
      </c>
      <c r="M15" s="11">
        <v>15.99</v>
      </c>
      <c r="N15" s="11">
        <v>17.8</v>
      </c>
      <c r="O15" s="12"/>
      <c r="P15" s="12"/>
      <c r="Q15" s="14"/>
      <c r="R15" s="14"/>
    </row>
    <row r="16" spans="1:18" ht="18" customHeight="1" x14ac:dyDescent="0.25">
      <c r="A16" s="6">
        <f t="shared" si="0"/>
        <v>14</v>
      </c>
      <c r="B16" s="7" t="s">
        <v>17</v>
      </c>
      <c r="C16" s="7" t="str">
        <f>[1]StrukMieszkZest!B32</f>
        <v>Os. Łużyckie 29 B</v>
      </c>
      <c r="D16" s="8" t="str">
        <f>[1]StrukMieszkZest!Y32</f>
        <v>795/34</v>
      </c>
      <c r="E16" s="6">
        <f>[1]TabPodst!D81</f>
        <v>1</v>
      </c>
      <c r="F16" s="6">
        <f>[1]TabPodst!E81</f>
        <v>20</v>
      </c>
      <c r="G16" s="6">
        <v>5</v>
      </c>
      <c r="H16" s="6" t="str">
        <f>[1]TabPodst!X81</f>
        <v>29-02-1988</v>
      </c>
      <c r="I16" s="9">
        <f>'[1]Łuż Zest+Wykr'!L32</f>
        <v>259.2</v>
      </c>
      <c r="J16" s="9">
        <f>[1]StrukMieszkZest!O32</f>
        <v>962</v>
      </c>
      <c r="K16" s="9">
        <v>281.8</v>
      </c>
      <c r="L16" s="10">
        <f>[1]StrukMieszkZest!X32</f>
        <v>4942.5</v>
      </c>
      <c r="M16" s="11">
        <v>16.03</v>
      </c>
      <c r="N16" s="11">
        <v>17.8</v>
      </c>
      <c r="O16" s="12"/>
      <c r="P16" s="12"/>
      <c r="Q16" s="14"/>
      <c r="R16" s="14"/>
    </row>
    <row r="17" spans="1:18" ht="18" customHeight="1" x14ac:dyDescent="0.25">
      <c r="A17" s="6">
        <f t="shared" si="0"/>
        <v>15</v>
      </c>
      <c r="B17" s="7" t="s">
        <v>17</v>
      </c>
      <c r="C17" s="7" t="str">
        <f>[1]StrukMieszkZest!B38</f>
        <v>Os. Łużyckie 34</v>
      </c>
      <c r="D17" s="8" t="str">
        <f>[1]StrukMieszkZest!Y38</f>
        <v>796/22</v>
      </c>
      <c r="E17" s="6">
        <f>[1]TabPodst!D84</f>
        <v>1</v>
      </c>
      <c r="F17" s="6">
        <f>[1]TabPodst!E84</f>
        <v>20</v>
      </c>
      <c r="G17" s="6">
        <v>5</v>
      </c>
      <c r="H17" s="6" t="str">
        <f>[1]TabPodst!X84</f>
        <v>31-12-1976</v>
      </c>
      <c r="I17" s="9">
        <f>'[1]Łuż Zest+Wykr'!L35</f>
        <v>269.89999999999998</v>
      </c>
      <c r="J17" s="9">
        <f>[1]StrukMieszkZest!O38</f>
        <v>1074.5</v>
      </c>
      <c r="K17" s="9">
        <v>300.5</v>
      </c>
      <c r="L17" s="10">
        <f>[1]StrukMieszkZest!X38</f>
        <v>5126</v>
      </c>
      <c r="M17" s="11">
        <v>14.79</v>
      </c>
      <c r="N17" s="11">
        <v>17.8</v>
      </c>
      <c r="O17" s="12"/>
      <c r="P17" s="12"/>
      <c r="Q17" s="14"/>
      <c r="R17" s="14"/>
    </row>
    <row r="18" spans="1:18" ht="18" customHeight="1" x14ac:dyDescent="0.25">
      <c r="A18" s="6">
        <f t="shared" si="0"/>
        <v>16</v>
      </c>
      <c r="B18" s="7" t="s">
        <v>17</v>
      </c>
      <c r="C18" s="7" t="str">
        <f>[1]StrukMieszkZest!B49</f>
        <v>Os. Łużyckie 46</v>
      </c>
      <c r="D18" s="8" t="str">
        <f>[1]StrukMieszkZest!Y49</f>
        <v>340/90</v>
      </c>
      <c r="E18" s="6">
        <f>[1]TabPodst!D119</f>
        <v>1</v>
      </c>
      <c r="F18" s="6">
        <f>[1]TabPodst!E119</f>
        <v>20</v>
      </c>
      <c r="G18" s="6">
        <v>5</v>
      </c>
      <c r="H18" s="6" t="str">
        <f>[1]TabPodst!X119</f>
        <v>14-03-1989</v>
      </c>
      <c r="I18" s="9">
        <f>'[1]Łuż Zest+Wykr'!L46</f>
        <v>259.8</v>
      </c>
      <c r="J18" s="9">
        <f>[1]StrukMieszkZest!O49</f>
        <v>973</v>
      </c>
      <c r="K18" s="9">
        <v>283.2</v>
      </c>
      <c r="L18" s="10">
        <f>[1]StrukMieszkZest!X49</f>
        <v>4953</v>
      </c>
      <c r="M18" s="11">
        <v>16.88</v>
      </c>
      <c r="N18" s="11">
        <v>17.8</v>
      </c>
      <c r="O18" s="12"/>
      <c r="P18" s="12"/>
      <c r="Q18" s="14"/>
      <c r="R18" s="14"/>
    </row>
    <row r="19" spans="1:18" ht="18" customHeight="1" x14ac:dyDescent="0.25">
      <c r="A19" s="6">
        <f t="shared" si="0"/>
        <v>17</v>
      </c>
      <c r="B19" s="7" t="s">
        <v>17</v>
      </c>
      <c r="C19" s="7" t="str">
        <f>[1]StrukMieszkZest!B50</f>
        <v>Os. Łużyckie 47</v>
      </c>
      <c r="D19" s="8" t="str">
        <f>[1]StrukMieszkZest!Y50</f>
        <v>340/95</v>
      </c>
      <c r="E19" s="6">
        <f>[1]TabPodst!D120</f>
        <v>1</v>
      </c>
      <c r="F19" s="6">
        <f>[1]TabPodst!E120</f>
        <v>20</v>
      </c>
      <c r="G19" s="6">
        <v>5</v>
      </c>
      <c r="H19" s="6" t="str">
        <f>[1]TabPodst!X120</f>
        <v>31-05-1989</v>
      </c>
      <c r="I19" s="9">
        <f>'[1]Łuż Zest+Wykr'!L47</f>
        <v>282.2</v>
      </c>
      <c r="J19" s="9">
        <f>[1]StrukMieszkZest!O50</f>
        <v>1081</v>
      </c>
      <c r="K19" s="9">
        <v>314.2</v>
      </c>
      <c r="L19" s="10">
        <f>[1]StrukMieszkZest!X50</f>
        <v>5402</v>
      </c>
      <c r="M19" s="11">
        <v>17.23</v>
      </c>
      <c r="N19" s="11">
        <v>17.8</v>
      </c>
      <c r="O19" s="12"/>
      <c r="P19" s="12"/>
      <c r="Q19" s="14"/>
      <c r="R19" s="14"/>
    </row>
    <row r="20" spans="1:18" ht="18" customHeight="1" x14ac:dyDescent="0.25">
      <c r="A20" s="6">
        <f t="shared" si="0"/>
        <v>18</v>
      </c>
      <c r="B20" s="7" t="s">
        <v>17</v>
      </c>
      <c r="C20" s="7" t="str">
        <f>[1]StrukMieszkZest!B52</f>
        <v>Os. Łużyckie 49</v>
      </c>
      <c r="D20" s="8" t="str">
        <f>[1]StrukMieszkZest!Y52</f>
        <v>340/100</v>
      </c>
      <c r="E20" s="6">
        <f>[1]TabPodst!D122</f>
        <v>1</v>
      </c>
      <c r="F20" s="6">
        <f>[1]TabPodst!E122</f>
        <v>20</v>
      </c>
      <c r="G20" s="6">
        <v>5</v>
      </c>
      <c r="H20" s="6" t="str">
        <f>[1]TabPodst!X122</f>
        <v>30-12-1991</v>
      </c>
      <c r="I20" s="9">
        <f>'[1]Łuż Zest+Wykr'!L49</f>
        <v>291.3</v>
      </c>
      <c r="J20" s="9">
        <f>[1]StrukMieszkZest!O52</f>
        <v>1086</v>
      </c>
      <c r="K20" s="9">
        <v>315.7</v>
      </c>
      <c r="L20" s="10">
        <f>[1]StrukMieszkZest!X52</f>
        <v>5726.3</v>
      </c>
      <c r="M20" s="11">
        <v>17.23</v>
      </c>
      <c r="N20" s="11">
        <v>17.8</v>
      </c>
      <c r="O20" s="12"/>
      <c r="P20" s="12"/>
      <c r="Q20" s="14"/>
      <c r="R20" s="14"/>
    </row>
    <row r="21" spans="1:18" ht="18" customHeight="1" x14ac:dyDescent="0.25">
      <c r="A21" s="6">
        <f t="shared" si="0"/>
        <v>19</v>
      </c>
      <c r="B21" s="7" t="s">
        <v>17</v>
      </c>
      <c r="C21" s="7" t="str">
        <f>[1]StrukMieszkZest!B61</f>
        <v>Ul. Głowackiego 2</v>
      </c>
      <c r="D21" s="8" t="str">
        <f>[1]StrukMieszkZest!Y61</f>
        <v>229/7</v>
      </c>
      <c r="E21" s="6">
        <f>[1]TabPodst!D146</f>
        <v>2</v>
      </c>
      <c r="F21" s="6">
        <f>[1]TabPodst!E146</f>
        <v>12</v>
      </c>
      <c r="G21" s="6">
        <v>3</v>
      </c>
      <c r="H21" s="6">
        <f>[1]TabPodst!X146</f>
        <v>1961</v>
      </c>
      <c r="I21" s="9">
        <f>'[1]Łuż Zest+Wykr'!L58</f>
        <v>309.22999999999996</v>
      </c>
      <c r="J21" s="9">
        <f>[1]StrukMieszkZest!O61</f>
        <v>684.6</v>
      </c>
      <c r="K21" s="9">
        <v>314.39999999999998</v>
      </c>
      <c r="L21" s="10">
        <f>[1]StrukMieszkZest!X61</f>
        <v>3963</v>
      </c>
      <c r="M21" s="11">
        <v>29.27</v>
      </c>
      <c r="N21" s="11">
        <v>8.1999999999999993</v>
      </c>
      <c r="O21" s="12"/>
      <c r="P21" s="12"/>
      <c r="Q21" s="14"/>
      <c r="R21" s="14"/>
    </row>
    <row r="22" spans="1:18" ht="18" customHeight="1" x14ac:dyDescent="0.25">
      <c r="A22" s="6">
        <f t="shared" si="0"/>
        <v>20</v>
      </c>
      <c r="B22" s="7" t="s">
        <v>17</v>
      </c>
      <c r="C22" s="7" t="str">
        <f>[1]StrukMieszkZest!B62</f>
        <v>Ul. Okrężna 1</v>
      </c>
      <c r="D22" s="8" t="str">
        <f>[1]StrukMieszkZest!Y62</f>
        <v>229/5</v>
      </c>
      <c r="E22" s="6">
        <f>[1]TabPodst!D148</f>
        <v>2</v>
      </c>
      <c r="F22" s="6">
        <f>[1]TabPodst!E148</f>
        <v>27</v>
      </c>
      <c r="G22" s="6">
        <v>4</v>
      </c>
      <c r="H22" s="6">
        <f>[1]TabPodst!X148</f>
        <v>1965</v>
      </c>
      <c r="I22" s="9">
        <f>'[1]Łuż Zest+Wykr'!L59</f>
        <v>391.82329999999996</v>
      </c>
      <c r="J22" s="9">
        <f>[1]StrukMieszkZest!O62</f>
        <v>1178.3</v>
      </c>
      <c r="K22" s="9">
        <v>398</v>
      </c>
      <c r="L22" s="10">
        <f>[1]StrukMieszkZest!X62</f>
        <v>5373</v>
      </c>
      <c r="M22" s="11">
        <v>33.79</v>
      </c>
      <c r="N22" s="11">
        <v>12.16</v>
      </c>
      <c r="O22" s="12"/>
      <c r="P22" s="12"/>
      <c r="Q22" s="14"/>
      <c r="R22" s="14"/>
    </row>
    <row r="23" spans="1:18" ht="18" customHeight="1" x14ac:dyDescent="0.25">
      <c r="A23" s="6">
        <f t="shared" si="0"/>
        <v>21</v>
      </c>
      <c r="B23" s="7" t="s">
        <v>17</v>
      </c>
      <c r="C23" s="7" t="str">
        <f>[1]StrukMieszkZest!B63</f>
        <v>Os. Widok 05</v>
      </c>
      <c r="D23" s="8" t="str">
        <f>[1]StrukMieszkZest!Y63</f>
        <v>204/23</v>
      </c>
      <c r="E23" s="6">
        <f>[1]TabPodst!D150</f>
        <v>4</v>
      </c>
      <c r="F23" s="6">
        <f>[1]TabPodst!E150</f>
        <v>60</v>
      </c>
      <c r="G23" s="6">
        <v>5</v>
      </c>
      <c r="H23" s="6" t="str">
        <f>[1]TabPodst!X150</f>
        <v>30-12-1968</v>
      </c>
      <c r="I23" s="9">
        <f>'[1]WIDOK Zest + wykr'!M5</f>
        <v>689.56600000000003</v>
      </c>
      <c r="J23" s="9">
        <f>[1]StrukMieszkZest!O63</f>
        <v>2554.9</v>
      </c>
      <c r="K23" s="9">
        <v>688</v>
      </c>
      <c r="L23" s="10">
        <f>[1]StrukMieszkZest!X63</f>
        <v>11179</v>
      </c>
      <c r="M23" s="11">
        <v>62.9</v>
      </c>
      <c r="N23" s="11">
        <v>16.34</v>
      </c>
      <c r="O23" s="12"/>
      <c r="P23" s="12"/>
      <c r="Q23" s="13">
        <f>SUM(O23:O28)</f>
        <v>0</v>
      </c>
      <c r="R23" s="13">
        <f>SUM(P23:P28)</f>
        <v>0</v>
      </c>
    </row>
    <row r="24" spans="1:18" ht="18" customHeight="1" x14ac:dyDescent="0.25">
      <c r="A24" s="6">
        <f t="shared" si="0"/>
        <v>22</v>
      </c>
      <c r="B24" s="7" t="s">
        <v>17</v>
      </c>
      <c r="C24" s="7" t="str">
        <f>[1]StrukMieszkZest!B67</f>
        <v>Os. Widok 12</v>
      </c>
      <c r="D24" s="8" t="str">
        <f>[1]StrukMieszkZest!Y67</f>
        <v>204/24</v>
      </c>
      <c r="E24" s="6">
        <f>[1]TabPodst!D162</f>
        <v>4</v>
      </c>
      <c r="F24" s="6">
        <f>[1]TabPodst!E162</f>
        <v>60</v>
      </c>
      <c r="G24" s="6">
        <v>5</v>
      </c>
      <c r="H24" s="6" t="str">
        <f>[1]TabPodst!X162</f>
        <v>30-06-1970</v>
      </c>
      <c r="I24" s="9">
        <f>'[1]WIDOK Zest + wykr'!M9</f>
        <v>689.56600000000003</v>
      </c>
      <c r="J24" s="9">
        <f>[1]StrukMieszkZest!O67</f>
        <v>2553.5</v>
      </c>
      <c r="K24" s="9">
        <v>688</v>
      </c>
      <c r="L24" s="10">
        <f>[1]StrukMieszkZest!X67</f>
        <v>11179</v>
      </c>
      <c r="M24" s="11">
        <v>62.9</v>
      </c>
      <c r="N24" s="11">
        <v>16.34</v>
      </c>
      <c r="O24" s="12"/>
      <c r="P24" s="12"/>
      <c r="Q24" s="14"/>
      <c r="R24" s="14"/>
    </row>
    <row r="25" spans="1:18" ht="18" customHeight="1" x14ac:dyDescent="0.25">
      <c r="A25" s="6">
        <f t="shared" si="0"/>
        <v>23</v>
      </c>
      <c r="B25" s="7" t="s">
        <v>17</v>
      </c>
      <c r="C25" s="7" t="str">
        <f>[1]StrukMieszkZest!B87</f>
        <v>Ul. Żaków 04</v>
      </c>
      <c r="D25" s="11" t="str">
        <f>[1]StrukMieszkZest!Y87</f>
        <v>407/5</v>
      </c>
      <c r="E25" s="6">
        <f>[1]TabPodst!D209</f>
        <v>6</v>
      </c>
      <c r="F25" s="6">
        <f>[1]TabPodst!E209</f>
        <v>60</v>
      </c>
      <c r="G25" s="6">
        <v>5</v>
      </c>
      <c r="H25" s="6" t="str">
        <f>[1]TabPodst!X209</f>
        <v>28-09-1990</v>
      </c>
      <c r="I25" s="9">
        <f>'[1]WIDOK Zest + wykr'!M22</f>
        <v>910.65599999999995</v>
      </c>
      <c r="J25" s="9">
        <f>[1]StrukMieszkZest!O87</f>
        <v>3630</v>
      </c>
      <c r="K25" s="9">
        <v>1020.2</v>
      </c>
      <c r="L25" s="10">
        <f>[1]StrukMieszkZest!X87</f>
        <v>17118</v>
      </c>
      <c r="M25" s="11">
        <f>58.05+11.07</f>
        <v>69.12</v>
      </c>
      <c r="N25" s="11">
        <v>17.8</v>
      </c>
      <c r="O25" s="12"/>
      <c r="P25" s="12"/>
      <c r="Q25" s="14"/>
      <c r="R25" s="14"/>
    </row>
    <row r="26" spans="1:18" ht="18" customHeight="1" x14ac:dyDescent="0.25">
      <c r="A26" s="6">
        <f t="shared" si="0"/>
        <v>24</v>
      </c>
      <c r="B26" s="7" t="s">
        <v>17</v>
      </c>
      <c r="C26" s="7" t="str">
        <f>[1]StrukMieszkZest!B88</f>
        <v>Ul. Żaków 06</v>
      </c>
      <c r="D26" s="11" t="str">
        <f>[1]StrukMieszkZest!Y88</f>
        <v>407/3</v>
      </c>
      <c r="E26" s="6">
        <f>[1]TabPodst!D215</f>
        <v>6</v>
      </c>
      <c r="F26" s="6">
        <f>[1]TabPodst!E215</f>
        <v>60</v>
      </c>
      <c r="G26" s="6">
        <v>5</v>
      </c>
      <c r="H26" s="6" t="str">
        <f>[1]TabPodst!X215</f>
        <v>31-01-1990</v>
      </c>
      <c r="I26" s="9">
        <f>'[1]WIDOK Zest + wykr'!M23</f>
        <v>910.65599999999995</v>
      </c>
      <c r="J26" s="9">
        <f>[1]StrukMieszkZest!O88</f>
        <v>3630</v>
      </c>
      <c r="K26" s="9">
        <v>1020.2</v>
      </c>
      <c r="L26" s="10">
        <f>[1]StrukMieszkZest!X88</f>
        <v>17118</v>
      </c>
      <c r="M26" s="11">
        <f>58.05+11.07</f>
        <v>69.12</v>
      </c>
      <c r="N26" s="11">
        <v>17.8</v>
      </c>
      <c r="O26" s="12"/>
      <c r="P26" s="12"/>
      <c r="Q26" s="14"/>
      <c r="R26" s="14"/>
    </row>
    <row r="27" spans="1:18" ht="18" customHeight="1" x14ac:dyDescent="0.25">
      <c r="A27" s="6">
        <f t="shared" si="0"/>
        <v>25</v>
      </c>
      <c r="B27" s="7" t="s">
        <v>17</v>
      </c>
      <c r="C27" s="7" t="str">
        <f>[1]StrukMieszkZest!B89</f>
        <v>Ul. Żaków 08</v>
      </c>
      <c r="D27" s="11" t="str">
        <f>[1]StrukMieszkZest!Y89</f>
        <v>407/1</v>
      </c>
      <c r="E27" s="6">
        <f>[1]TabPodst!D221</f>
        <v>6</v>
      </c>
      <c r="F27" s="6">
        <f>[1]TabPodst!E221</f>
        <v>60</v>
      </c>
      <c r="G27" s="6">
        <v>5</v>
      </c>
      <c r="H27" s="6" t="str">
        <f>[1]TabPodst!X221</f>
        <v>31-12-1988</v>
      </c>
      <c r="I27" s="9">
        <f>'[1]WIDOK Zest + wykr'!M24</f>
        <v>910.65599999999995</v>
      </c>
      <c r="J27" s="9">
        <f>[1]StrukMieszkZest!O89</f>
        <v>3630</v>
      </c>
      <c r="K27" s="9">
        <v>1020.2</v>
      </c>
      <c r="L27" s="10">
        <f>[1]StrukMieszkZest!X89</f>
        <v>17118</v>
      </c>
      <c r="M27" s="11">
        <f>58.05+11.07</f>
        <v>69.12</v>
      </c>
      <c r="N27" s="11">
        <v>17.8</v>
      </c>
      <c r="O27" s="12"/>
      <c r="P27" s="12"/>
      <c r="Q27" s="14"/>
      <c r="R27" s="14"/>
    </row>
    <row r="28" spans="1:18" ht="18" customHeight="1" x14ac:dyDescent="0.25">
      <c r="A28" s="6">
        <f t="shared" si="0"/>
        <v>26</v>
      </c>
      <c r="B28" s="7" t="s">
        <v>17</v>
      </c>
      <c r="C28" s="7" t="str">
        <f>[1]StrukMieszkZest!B91</f>
        <v>Ul. Konarskiego 06</v>
      </c>
      <c r="D28" s="11" t="str">
        <f>[1]StrukMieszkZest!Y91</f>
        <v>427/4</v>
      </c>
      <c r="E28" s="6">
        <f>[1]TabPodst!D228</f>
        <v>1</v>
      </c>
      <c r="F28" s="6">
        <f>[1]TabPodst!E228</f>
        <v>18</v>
      </c>
      <c r="G28" s="6">
        <v>5</v>
      </c>
      <c r="H28" s="6">
        <f>[1]TabPodst!X228</f>
        <v>1967</v>
      </c>
      <c r="I28" s="9">
        <f>'[1]WIDOK Zest + wykr'!M26</f>
        <v>244.6824</v>
      </c>
      <c r="J28" s="9">
        <f>[1]StrukMieszkZest!O91</f>
        <v>730.2</v>
      </c>
      <c r="K28" s="9">
        <v>229.9</v>
      </c>
      <c r="L28" s="10">
        <f>[1]StrukMieszkZest!X91</f>
        <v>3472</v>
      </c>
      <c r="M28" s="11">
        <v>14.68</v>
      </c>
      <c r="N28" s="11">
        <v>15.3</v>
      </c>
      <c r="O28" s="12"/>
      <c r="P28" s="12"/>
      <c r="Q28" s="14"/>
      <c r="R28" s="14"/>
    </row>
    <row r="29" spans="1:18" s="22" customFormat="1" ht="15.75" x14ac:dyDescent="0.25">
      <c r="A29" s="15" t="s">
        <v>18</v>
      </c>
      <c r="B29" s="15"/>
      <c r="C29" s="15"/>
      <c r="D29" s="15"/>
      <c r="E29" s="15"/>
      <c r="F29" s="16"/>
      <c r="G29" s="16"/>
      <c r="H29" s="16"/>
      <c r="I29" s="17">
        <f>SUM(I3:I28)</f>
        <v>12575.911699999999</v>
      </c>
      <c r="J29" s="17">
        <f>SUM(J3:J28)</f>
        <v>49292.899999999994</v>
      </c>
      <c r="K29" s="17">
        <f>SUM(K3:K28)</f>
        <v>14027.900000000001</v>
      </c>
      <c r="L29" s="18">
        <f>SUM(L3:L28)</f>
        <v>236016.8</v>
      </c>
      <c r="M29" s="19"/>
      <c r="N29" s="20"/>
      <c r="O29" s="21">
        <f>SUM(O3:O28)</f>
        <v>0</v>
      </c>
      <c r="P29" s="21">
        <f>SUM(P3:P28)</f>
        <v>0</v>
      </c>
      <c r="Q29" s="21">
        <f>SUM(Q3:Q28)</f>
        <v>0</v>
      </c>
      <c r="R29" s="21">
        <f>SUM(R3:R28)</f>
        <v>0</v>
      </c>
    </row>
    <row r="31" spans="1:18" x14ac:dyDescent="0.25">
      <c r="A31" s="24"/>
    </row>
    <row r="32" spans="1:18" x14ac:dyDescent="0.25">
      <c r="A32" s="24"/>
    </row>
    <row r="33" spans="3:3" x14ac:dyDescent="0.25">
      <c r="C33" s="24"/>
    </row>
    <row r="34" spans="3:3" x14ac:dyDescent="0.25">
      <c r="C34" s="24"/>
    </row>
  </sheetData>
  <mergeCells count="6">
    <mergeCell ref="A1:P1"/>
    <mergeCell ref="Q3:Q22"/>
    <mergeCell ref="R3:R22"/>
    <mergeCell ref="Q23:Q28"/>
    <mergeCell ref="R23:R28"/>
    <mergeCell ref="A29:E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Paterczyk</dc:creator>
  <cp:lastModifiedBy>Ewa Paterczyk</cp:lastModifiedBy>
  <dcterms:created xsi:type="dcterms:W3CDTF">2023-09-20T05:52:11Z</dcterms:created>
  <dcterms:modified xsi:type="dcterms:W3CDTF">2023-09-20T05:53:11Z</dcterms:modified>
</cp:coreProperties>
</file>